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va\Downloads\"/>
    </mc:Choice>
  </mc:AlternateContent>
  <xr:revisionPtr revIDLastSave="0" documentId="13_ncr:1_{BC404893-9652-4EDE-8F29-6E9F1F2F598B}" xr6:coauthVersionLast="47" xr6:coauthVersionMax="47" xr10:uidLastSave="{00000000-0000-0000-0000-000000000000}"/>
  <bookViews>
    <workbookView xWindow="-120" yWindow="-120" windowWidth="25440" windowHeight="15390" firstSheet="11" activeTab="15" xr2:uid="{F8604F8F-50C2-450F-9C00-98FC4F0A9B92}"/>
  </bookViews>
  <sheets>
    <sheet name="DĚTI" sheetId="1" r:id="rId1"/>
    <sheet name="DĚTI výsledky" sheetId="17" r:id="rId2"/>
    <sheet name="JUNIOŘI" sheetId="2" r:id="rId3"/>
    <sheet name="List3" sheetId="20" r:id="rId4"/>
    <sheet name="List4" sheetId="21" r:id="rId5"/>
    <sheet name="JUNIOŘI výsledky" sheetId="16" r:id="rId6"/>
    <sheet name="&quot;S&quot;" sheetId="3" r:id="rId7"/>
    <sheet name="List2" sheetId="19" r:id="rId8"/>
    <sheet name="List1" sheetId="18" r:id="rId9"/>
    <sheet name="&quot;S&quot; výsledky" sheetId="15" r:id="rId10"/>
    <sheet name="U25" sheetId="4" r:id="rId11"/>
    <sheet name="List6" sheetId="23" r:id="rId12"/>
    <sheet name="U25 výsledky" sheetId="14" r:id="rId13"/>
    <sheet name="MALÁ RUNDA" sheetId="5" r:id="rId14"/>
    <sheet name="MAL. RUN. výsledky" sheetId="12" r:id="rId15"/>
    <sheet name="VELKÁ RUNDA" sheetId="6" r:id="rId16"/>
    <sheet name="List7" sheetId="24" r:id="rId17"/>
    <sheet name="VEL. RUN. výsledky" sheetId="11" r:id="rId18"/>
    <sheet name="List8" sheetId="25" r:id="rId19"/>
    <sheet name="PONY MALÁ RUNDA" sheetId="7" r:id="rId20"/>
    <sheet name="List5" sheetId="22" r:id="rId21"/>
    <sheet name="PON. MAL. RUN. výsledky" sheetId="9" r:id="rId22"/>
    <sheet name="PONY VELKÁ RUNDA" sheetId="8" r:id="rId23"/>
    <sheet name="PONY VEL. RUN. výsledky" sheetId="13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7" l="1"/>
  <c r="C6" i="17"/>
  <c r="C8" i="17"/>
  <c r="C9" i="17"/>
  <c r="C4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B31" i="17"/>
  <c r="B32" i="17"/>
  <c r="B33" i="17"/>
  <c r="B7" i="17"/>
  <c r="B6" i="17"/>
  <c r="B8" i="17"/>
  <c r="B9" i="17"/>
  <c r="B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5" i="17"/>
  <c r="C20" i="16"/>
  <c r="C22" i="16"/>
  <c r="C23" i="16"/>
  <c r="C28" i="16"/>
  <c r="C30" i="16"/>
  <c r="C31" i="16"/>
  <c r="B9" i="16"/>
  <c r="B4" i="16"/>
  <c r="B7" i="16"/>
  <c r="B15" i="16"/>
  <c r="B6" i="16"/>
  <c r="B8" i="16"/>
  <c r="B14" i="16"/>
  <c r="B5" i="16"/>
  <c r="B13" i="16"/>
  <c r="B10" i="16"/>
  <c r="B12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11" i="16"/>
  <c r="C6" i="15"/>
  <c r="C5" i="15"/>
  <c r="C22" i="15"/>
  <c r="C23" i="15"/>
  <c r="C25" i="15"/>
  <c r="C14" i="15"/>
  <c r="C24" i="15"/>
  <c r="C30" i="15"/>
  <c r="C31" i="15"/>
  <c r="C34" i="15"/>
  <c r="C35" i="15"/>
  <c r="C38" i="15"/>
  <c r="C39" i="15"/>
  <c r="C42" i="15"/>
  <c r="C43" i="15"/>
  <c r="C46" i="15"/>
  <c r="C47" i="15"/>
  <c r="C50" i="15"/>
  <c r="C51" i="15"/>
  <c r="C54" i="15"/>
  <c r="C55" i="15"/>
  <c r="C58" i="15"/>
  <c r="C59" i="15"/>
  <c r="C62" i="15"/>
  <c r="B6" i="15"/>
  <c r="B5" i="15"/>
  <c r="B8" i="15"/>
  <c r="B7" i="15"/>
  <c r="B13" i="15"/>
  <c r="B22" i="15"/>
  <c r="B23" i="15"/>
  <c r="B21" i="15"/>
  <c r="B20" i="15"/>
  <c r="B17" i="15"/>
  <c r="B9" i="15"/>
  <c r="B10" i="15"/>
  <c r="B19" i="15"/>
  <c r="B25" i="15"/>
  <c r="B11" i="15"/>
  <c r="B18" i="15"/>
  <c r="B14" i="15"/>
  <c r="B12" i="15"/>
  <c r="B24" i="15"/>
  <c r="B16" i="15"/>
  <c r="B26" i="15"/>
  <c r="B27" i="15"/>
  <c r="B15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4" i="15"/>
  <c r="C4" i="14"/>
  <c r="C8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B8" i="14"/>
  <c r="B9" i="14"/>
  <c r="B6" i="14"/>
  <c r="B7" i="14"/>
  <c r="B5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4" i="14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F4" i="2"/>
  <c r="E4" i="2"/>
  <c r="D4" i="2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E4" i="3"/>
  <c r="F4" i="3"/>
  <c r="D4" i="3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F4" i="4"/>
  <c r="E4" i="4"/>
  <c r="D4" i="4"/>
  <c r="C5" i="4"/>
  <c r="C6" i="4"/>
  <c r="C9" i="14" s="1"/>
  <c r="C7" i="4"/>
  <c r="C6" i="14" s="1"/>
  <c r="C8" i="4"/>
  <c r="C7" i="14" s="1"/>
  <c r="C9" i="4"/>
  <c r="C5" i="14" s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5" i="3"/>
  <c r="C6" i="3"/>
  <c r="C7" i="3"/>
  <c r="C8" i="15" s="1"/>
  <c r="C8" i="3"/>
  <c r="C7" i="15" s="1"/>
  <c r="C9" i="3"/>
  <c r="C13" i="15" s="1"/>
  <c r="C10" i="3"/>
  <c r="C11" i="3"/>
  <c r="C12" i="3"/>
  <c r="C21" i="15" s="1"/>
  <c r="C13" i="3"/>
  <c r="C20" i="15" s="1"/>
  <c r="C14" i="3"/>
  <c r="C17" i="15" s="1"/>
  <c r="C15" i="3"/>
  <c r="C9" i="15" s="1"/>
  <c r="C16" i="3"/>
  <c r="C10" i="15" s="1"/>
  <c r="C17" i="3"/>
  <c r="C19" i="15" s="1"/>
  <c r="C18" i="3"/>
  <c r="C19" i="3"/>
  <c r="C11" i="15" s="1"/>
  <c r="C20" i="3"/>
  <c r="C18" i="15" s="1"/>
  <c r="C21" i="3"/>
  <c r="C22" i="3"/>
  <c r="C12" i="15" s="1"/>
  <c r="C23" i="3"/>
  <c r="C24" i="3"/>
  <c r="C16" i="15" s="1"/>
  <c r="C25" i="3"/>
  <c r="C26" i="15" s="1"/>
  <c r="C26" i="3"/>
  <c r="C27" i="15" s="1"/>
  <c r="C27" i="3"/>
  <c r="C15" i="15" s="1"/>
  <c r="C28" i="3"/>
  <c r="C28" i="15" s="1"/>
  <c r="C29" i="3"/>
  <c r="C29" i="15" s="1"/>
  <c r="C30" i="3"/>
  <c r="C31" i="3"/>
  <c r="C32" i="15" s="1"/>
  <c r="C32" i="3"/>
  <c r="C33" i="15" s="1"/>
  <c r="C33" i="3"/>
  <c r="C34" i="3"/>
  <c r="C35" i="3"/>
  <c r="C36" i="15" s="1"/>
  <c r="C36" i="3"/>
  <c r="C37" i="15" s="1"/>
  <c r="C37" i="3"/>
  <c r="C38" i="3"/>
  <c r="C39" i="3"/>
  <c r="C40" i="15" s="1"/>
  <c r="C40" i="3"/>
  <c r="C41" i="15" s="1"/>
  <c r="C41" i="3"/>
  <c r="C42" i="3"/>
  <c r="C43" i="3"/>
  <c r="C44" i="15" s="1"/>
  <c r="C44" i="3"/>
  <c r="C45" i="15" s="1"/>
  <c r="C45" i="3"/>
  <c r="C46" i="3"/>
  <c r="C47" i="3"/>
  <c r="C48" i="15" s="1"/>
  <c r="C48" i="3"/>
  <c r="C49" i="15" s="1"/>
  <c r="C49" i="3"/>
  <c r="C50" i="3"/>
  <c r="C51" i="3"/>
  <c r="C52" i="15" s="1"/>
  <c r="C52" i="3"/>
  <c r="C53" i="15" s="1"/>
  <c r="C53" i="3"/>
  <c r="C54" i="3"/>
  <c r="C55" i="3"/>
  <c r="C56" i="15" s="1"/>
  <c r="C56" i="3"/>
  <c r="C57" i="15" s="1"/>
  <c r="C57" i="3"/>
  <c r="C58" i="3"/>
  <c r="C59" i="3"/>
  <c r="C60" i="15" s="1"/>
  <c r="C60" i="3"/>
  <c r="C61" i="15" s="1"/>
  <c r="C61" i="3"/>
  <c r="C62" i="3"/>
  <c r="C5" i="2"/>
  <c r="C9" i="16" s="1"/>
  <c r="C6" i="2"/>
  <c r="C4" i="16" s="1"/>
  <c r="C7" i="2"/>
  <c r="C7" i="16" s="1"/>
  <c r="C8" i="2"/>
  <c r="C15" i="16" s="1"/>
  <c r="C9" i="2"/>
  <c r="C6" i="16" s="1"/>
  <c r="C10" i="2"/>
  <c r="C8" i="16" s="1"/>
  <c r="C11" i="2"/>
  <c r="C14" i="16" s="1"/>
  <c r="C12" i="2"/>
  <c r="C5" i="16" s="1"/>
  <c r="C13" i="2"/>
  <c r="C13" i="16" s="1"/>
  <c r="C14" i="2"/>
  <c r="C10" i="16" s="1"/>
  <c r="C15" i="2"/>
  <c r="C12" i="16" s="1"/>
  <c r="C16" i="2"/>
  <c r="C16" i="16" s="1"/>
  <c r="C17" i="2"/>
  <c r="C17" i="16" s="1"/>
  <c r="C18" i="2"/>
  <c r="C18" i="16" s="1"/>
  <c r="C19" i="2"/>
  <c r="C19" i="16" s="1"/>
  <c r="C20" i="2"/>
  <c r="C21" i="2"/>
  <c r="C21" i="16" s="1"/>
  <c r="C22" i="2"/>
  <c r="C23" i="2"/>
  <c r="C24" i="2"/>
  <c r="C24" i="16" s="1"/>
  <c r="C25" i="2"/>
  <c r="C25" i="16" s="1"/>
  <c r="C26" i="2"/>
  <c r="C26" i="16" s="1"/>
  <c r="C27" i="2"/>
  <c r="C27" i="16" s="1"/>
  <c r="C28" i="2"/>
  <c r="C29" i="2"/>
  <c r="C29" i="16" s="1"/>
  <c r="C30" i="2"/>
  <c r="C31" i="2"/>
  <c r="C32" i="2"/>
  <c r="C32" i="16" s="1"/>
  <c r="C33" i="2"/>
  <c r="C34" i="2"/>
  <c r="C5" i="1"/>
  <c r="C7" i="17" s="1"/>
  <c r="C6" i="1"/>
  <c r="C7" i="1"/>
  <c r="C8" i="1"/>
  <c r="C9" i="1"/>
  <c r="C10" i="1"/>
  <c r="C10" i="17" s="1"/>
  <c r="C11" i="1"/>
  <c r="C11" i="17" s="1"/>
  <c r="C12" i="1"/>
  <c r="C12" i="17" s="1"/>
  <c r="C13" i="1"/>
  <c r="C13" i="17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4" i="1"/>
  <c r="C4" i="2"/>
  <c r="C11" i="16" s="1"/>
  <c r="C4" i="3"/>
  <c r="C4" i="15" s="1"/>
  <c r="C4" i="4"/>
  <c r="C6" i="13"/>
  <c r="C12" i="13"/>
  <c r="C8" i="13"/>
  <c r="C7" i="13"/>
  <c r="C10" i="13"/>
  <c r="C9" i="13"/>
  <c r="C15" i="13"/>
  <c r="C13" i="13"/>
  <c r="C11" i="13"/>
  <c r="C18" i="13"/>
  <c r="C19" i="13"/>
  <c r="C20" i="13"/>
  <c r="C21" i="13"/>
  <c r="C22" i="13"/>
  <c r="C23" i="13"/>
  <c r="C24" i="13"/>
  <c r="B12" i="13"/>
  <c r="B4" i="13"/>
  <c r="B5" i="13"/>
  <c r="B14" i="13"/>
  <c r="B8" i="13"/>
  <c r="B7" i="13"/>
  <c r="B10" i="13"/>
  <c r="B9" i="13"/>
  <c r="B15" i="13"/>
  <c r="B13" i="13"/>
  <c r="B11" i="13"/>
  <c r="B16" i="13"/>
  <c r="B17" i="13"/>
  <c r="B18" i="13"/>
  <c r="B19" i="13"/>
  <c r="B20" i="13"/>
  <c r="B21" i="13"/>
  <c r="B22" i="13"/>
  <c r="B23" i="13"/>
  <c r="B24" i="13"/>
  <c r="B6" i="13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4" i="8"/>
  <c r="D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4" i="8"/>
  <c r="C5" i="8"/>
  <c r="C6" i="8"/>
  <c r="C4" i="13" s="1"/>
  <c r="C7" i="8"/>
  <c r="C5" i="13" s="1"/>
  <c r="C8" i="8"/>
  <c r="C14" i="13" s="1"/>
  <c r="C9" i="8"/>
  <c r="C10" i="8"/>
  <c r="C11" i="8"/>
  <c r="C12" i="8"/>
  <c r="C13" i="8"/>
  <c r="C14" i="8"/>
  <c r="C15" i="8"/>
  <c r="C16" i="8"/>
  <c r="C16" i="13" s="1"/>
  <c r="C17" i="8"/>
  <c r="C17" i="13" s="1"/>
  <c r="C18" i="8"/>
  <c r="C19" i="8"/>
  <c r="C20" i="8"/>
  <c r="C21" i="8"/>
  <c r="C22" i="8"/>
  <c r="C23" i="8"/>
  <c r="C24" i="8"/>
  <c r="C25" i="8"/>
  <c r="C4" i="8"/>
  <c r="C25" i="6"/>
  <c r="C25" i="11" s="1"/>
  <c r="F25" i="6"/>
  <c r="C5" i="5"/>
  <c r="D5" i="5"/>
  <c r="E5" i="5"/>
  <c r="F5" i="5"/>
  <c r="C6" i="5"/>
  <c r="C5" i="12" s="1"/>
  <c r="D6" i="5"/>
  <c r="E6" i="5"/>
  <c r="F6" i="5"/>
  <c r="C7" i="5"/>
  <c r="C9" i="12" s="1"/>
  <c r="D7" i="5"/>
  <c r="E7" i="5"/>
  <c r="F7" i="5"/>
  <c r="C8" i="5"/>
  <c r="C13" i="12" s="1"/>
  <c r="D8" i="5"/>
  <c r="E8" i="5"/>
  <c r="F8" i="5"/>
  <c r="C9" i="5"/>
  <c r="C14" i="12" s="1"/>
  <c r="D9" i="5"/>
  <c r="E9" i="5"/>
  <c r="F9" i="5"/>
  <c r="C10" i="5"/>
  <c r="C15" i="12" s="1"/>
  <c r="D10" i="5"/>
  <c r="E10" i="5"/>
  <c r="F10" i="5"/>
  <c r="C11" i="5"/>
  <c r="C10" i="12" s="1"/>
  <c r="D11" i="5"/>
  <c r="E11" i="5"/>
  <c r="F11" i="5"/>
  <c r="C12" i="5"/>
  <c r="C12" i="12" s="1"/>
  <c r="D12" i="5"/>
  <c r="E12" i="5"/>
  <c r="F12" i="5"/>
  <c r="C13" i="5"/>
  <c r="C6" i="12" s="1"/>
  <c r="D13" i="5"/>
  <c r="E13" i="5"/>
  <c r="F13" i="5"/>
  <c r="C14" i="5"/>
  <c r="C18" i="12" s="1"/>
  <c r="D14" i="5"/>
  <c r="E14" i="5"/>
  <c r="F14" i="5"/>
  <c r="C15" i="5"/>
  <c r="C17" i="12" s="1"/>
  <c r="D15" i="5"/>
  <c r="E15" i="5"/>
  <c r="F15" i="5"/>
  <c r="C16" i="5"/>
  <c r="C19" i="12" s="1"/>
  <c r="D16" i="5"/>
  <c r="E16" i="5"/>
  <c r="F16" i="5"/>
  <c r="C17" i="5"/>
  <c r="C7" i="12" s="1"/>
  <c r="D17" i="5"/>
  <c r="E17" i="5"/>
  <c r="F17" i="5"/>
  <c r="C18" i="5"/>
  <c r="C11" i="12" s="1"/>
  <c r="D18" i="5"/>
  <c r="E18" i="5"/>
  <c r="F18" i="5"/>
  <c r="C19" i="5"/>
  <c r="C16" i="12" s="1"/>
  <c r="D19" i="5"/>
  <c r="E19" i="5"/>
  <c r="F19" i="5"/>
  <c r="C20" i="5"/>
  <c r="C20" i="12" s="1"/>
  <c r="D20" i="5"/>
  <c r="E20" i="5"/>
  <c r="F20" i="5"/>
  <c r="C21" i="5"/>
  <c r="C21" i="12" s="1"/>
  <c r="D21" i="12" s="1"/>
  <c r="D21" i="5"/>
  <c r="E21" i="5"/>
  <c r="F21" i="5"/>
  <c r="C22" i="5"/>
  <c r="C22" i="12" s="1"/>
  <c r="D22" i="12" s="1"/>
  <c r="D22" i="5"/>
  <c r="E22" i="5"/>
  <c r="F22" i="5"/>
  <c r="C23" i="5"/>
  <c r="C23" i="12" s="1"/>
  <c r="D23" i="12" s="1"/>
  <c r="D23" i="5"/>
  <c r="E23" i="5"/>
  <c r="F23" i="5"/>
  <c r="C24" i="5"/>
  <c r="C24" i="12" s="1"/>
  <c r="D24" i="12" s="1"/>
  <c r="D24" i="5"/>
  <c r="E24" i="5"/>
  <c r="F24" i="5"/>
  <c r="C25" i="5"/>
  <c r="C25" i="12" s="1"/>
  <c r="D25" i="12" s="1"/>
  <c r="D25" i="5"/>
  <c r="E25" i="5"/>
  <c r="F25" i="5"/>
  <c r="F4" i="5"/>
  <c r="E4" i="5"/>
  <c r="D4" i="5"/>
  <c r="C4" i="5"/>
  <c r="C8" i="12" s="1"/>
  <c r="C4" i="12"/>
  <c r="D4" i="12" s="1"/>
  <c r="B4" i="12"/>
  <c r="B5" i="12"/>
  <c r="B9" i="12"/>
  <c r="B13" i="12"/>
  <c r="B14" i="12"/>
  <c r="B15" i="12"/>
  <c r="B10" i="12"/>
  <c r="B12" i="12"/>
  <c r="B6" i="12"/>
  <c r="B18" i="12"/>
  <c r="B17" i="12"/>
  <c r="B19" i="12"/>
  <c r="B7" i="12"/>
  <c r="B11" i="12"/>
  <c r="B16" i="12"/>
  <c r="B20" i="12"/>
  <c r="B21" i="12"/>
  <c r="B22" i="12"/>
  <c r="B23" i="12"/>
  <c r="B24" i="12"/>
  <c r="B25" i="12"/>
  <c r="B8" i="12"/>
  <c r="C11" i="11"/>
  <c r="C9" i="11"/>
  <c r="C12" i="11"/>
  <c r="C4" i="11"/>
  <c r="C7" i="11"/>
  <c r="C8" i="11"/>
  <c r="C13" i="11"/>
  <c r="C14" i="11"/>
  <c r="C16" i="11"/>
  <c r="C17" i="11"/>
  <c r="C18" i="11"/>
  <c r="C19" i="11"/>
  <c r="C20" i="11"/>
  <c r="C21" i="11"/>
  <c r="C22" i="11"/>
  <c r="C23" i="11"/>
  <c r="C24" i="11"/>
  <c r="B5" i="11"/>
  <c r="B10" i="11"/>
  <c r="B11" i="11"/>
  <c r="B9" i="11"/>
  <c r="B12" i="11"/>
  <c r="B4" i="11"/>
  <c r="B7" i="11"/>
  <c r="B8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6" i="11"/>
  <c r="C5" i="6"/>
  <c r="C5" i="11" s="1"/>
  <c r="D5" i="6"/>
  <c r="E5" i="6"/>
  <c r="F5" i="6"/>
  <c r="C6" i="6"/>
  <c r="C10" i="11" s="1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C15" i="11" s="1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D25" i="6"/>
  <c r="E25" i="6"/>
  <c r="F4" i="6"/>
  <c r="E4" i="6"/>
  <c r="D4" i="6"/>
  <c r="C4" i="6"/>
  <c r="C6" i="11" s="1"/>
  <c r="C6" i="9"/>
  <c r="C4" i="9"/>
  <c r="C9" i="9"/>
  <c r="C5" i="9"/>
  <c r="C10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11" i="9"/>
  <c r="B11" i="9"/>
  <c r="B32" i="9"/>
  <c r="B31" i="9"/>
  <c r="B30" i="9"/>
  <c r="B29" i="9"/>
  <c r="B6" i="9"/>
  <c r="B4" i="9"/>
  <c r="B7" i="9"/>
  <c r="B9" i="9"/>
  <c r="B5" i="9"/>
  <c r="B10" i="9"/>
  <c r="B8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5" i="7"/>
  <c r="F11" i="7"/>
  <c r="F10" i="7"/>
  <c r="F9" i="7"/>
  <c r="F8" i="7"/>
  <c r="F7" i="7"/>
  <c r="F6" i="7"/>
  <c r="F5" i="7"/>
  <c r="E5" i="7"/>
  <c r="E6" i="7"/>
  <c r="E7" i="7"/>
  <c r="E8" i="7"/>
  <c r="E9" i="7"/>
  <c r="E10" i="7"/>
  <c r="E11" i="7"/>
  <c r="D11" i="7"/>
  <c r="C11" i="7"/>
  <c r="C8" i="9" s="1"/>
  <c r="D5" i="7"/>
  <c r="D6" i="7"/>
  <c r="D7" i="7"/>
  <c r="D8" i="7"/>
  <c r="D9" i="7"/>
  <c r="D10" i="7"/>
  <c r="E4" i="7"/>
  <c r="F4" i="7"/>
  <c r="D4" i="7"/>
  <c r="C4" i="7"/>
  <c r="C7" i="7"/>
  <c r="C7" i="9" s="1"/>
  <c r="C8" i="7"/>
  <c r="C9" i="7"/>
  <c r="C10" i="7"/>
  <c r="C6" i="7"/>
  <c r="D12" i="12" l="1"/>
  <c r="D9" i="14"/>
  <c r="D19" i="9"/>
  <c r="D25" i="11"/>
  <c r="D16" i="12"/>
  <c r="D11" i="12"/>
  <c r="D7" i="12"/>
  <c r="D19" i="12"/>
  <c r="D17" i="12"/>
  <c r="D18" i="12"/>
  <c r="D6" i="12"/>
  <c r="D10" i="12"/>
  <c r="D15" i="12"/>
  <c r="D14" i="12"/>
  <c r="D13" i="12"/>
  <c r="D9" i="12"/>
  <c r="D5" i="12"/>
  <c r="D8" i="12"/>
  <c r="D20" i="12"/>
  <c r="D33" i="14"/>
  <c r="D25" i="14"/>
  <c r="D21" i="14"/>
  <c r="D17" i="14"/>
  <c r="D13" i="14"/>
  <c r="D5" i="14"/>
  <c r="D8" i="14"/>
  <c r="D28" i="14"/>
  <c r="D20" i="14"/>
  <c r="D16" i="14"/>
  <c r="D7" i="14"/>
  <c r="D31" i="14"/>
  <c r="D27" i="14"/>
  <c r="D23" i="14"/>
  <c r="D19" i="14"/>
  <c r="D15" i="14"/>
  <c r="D11" i="14"/>
  <c r="D6" i="14"/>
  <c r="D29" i="14"/>
  <c r="D32" i="14"/>
  <c r="D24" i="14"/>
  <c r="D12" i="14"/>
  <c r="D4" i="14"/>
  <c r="D30" i="14"/>
  <c r="D26" i="14"/>
  <c r="D22" i="14"/>
  <c r="D18" i="14"/>
  <c r="D14" i="14"/>
  <c r="D10" i="14"/>
  <c r="D7" i="17"/>
  <c r="D26" i="17"/>
  <c r="D18" i="17"/>
  <c r="D6" i="17"/>
  <c r="D33" i="17"/>
  <c r="D29" i="17"/>
  <c r="D25" i="17"/>
  <c r="D21" i="17"/>
  <c r="D17" i="17"/>
  <c r="D13" i="17"/>
  <c r="D4" i="17"/>
  <c r="D31" i="17"/>
  <c r="D23" i="17"/>
  <c r="D15" i="17"/>
  <c r="D8" i="17"/>
  <c r="D30" i="17"/>
  <c r="D22" i="17"/>
  <c r="D14" i="17"/>
  <c r="D10" i="17"/>
  <c r="D32" i="17"/>
  <c r="D24" i="17"/>
  <c r="D16" i="17"/>
  <c r="D9" i="17"/>
  <c r="D16" i="13"/>
  <c r="D21" i="13"/>
  <c r="D17" i="13"/>
  <c r="D15" i="13"/>
  <c r="D8" i="13"/>
  <c r="D12" i="13"/>
  <c r="D24" i="13"/>
  <c r="D14" i="13"/>
  <c r="D23" i="13"/>
  <c r="D11" i="13"/>
  <c r="D5" i="13"/>
  <c r="D19" i="13"/>
  <c r="D20" i="13"/>
  <c r="D9" i="13"/>
  <c r="D6" i="13"/>
  <c r="D22" i="13"/>
  <c r="D18" i="13"/>
  <c r="D13" i="13"/>
  <c r="D7" i="13"/>
  <c r="D4" i="13"/>
  <c r="D10" i="13"/>
  <c r="D27" i="9"/>
  <c r="D8" i="9"/>
  <c r="D26" i="9"/>
  <c r="D18" i="9"/>
  <c r="D32" i="15"/>
  <c r="D61" i="15"/>
  <c r="D62" i="15"/>
  <c r="D54" i="15"/>
  <c r="D46" i="15"/>
  <c r="D38" i="15"/>
  <c r="D30" i="15"/>
  <c r="D12" i="15"/>
  <c r="D17" i="15"/>
  <c r="D5" i="15"/>
  <c r="D29" i="15"/>
  <c r="D14" i="15"/>
  <c r="D6" i="15"/>
  <c r="D60" i="15"/>
  <c r="D52" i="15"/>
  <c r="D44" i="15"/>
  <c r="D36" i="15"/>
  <c r="D28" i="15"/>
  <c r="D18" i="15"/>
  <c r="D21" i="15"/>
  <c r="D4" i="15"/>
  <c r="D20" i="15"/>
  <c r="D53" i="15"/>
  <c r="D58" i="15"/>
  <c r="D50" i="15"/>
  <c r="D42" i="15"/>
  <c r="D34" i="15"/>
  <c r="D27" i="15"/>
  <c r="D25" i="15"/>
  <c r="D22" i="15"/>
  <c r="D37" i="15"/>
  <c r="D57" i="15"/>
  <c r="D49" i="15"/>
  <c r="D41" i="15"/>
  <c r="D33" i="15"/>
  <c r="D26" i="15"/>
  <c r="D19" i="15"/>
  <c r="D13" i="15"/>
  <c r="D56" i="15"/>
  <c r="D48" i="15"/>
  <c r="D40" i="15"/>
  <c r="D16" i="15"/>
  <c r="D10" i="15"/>
  <c r="D7" i="15"/>
  <c r="D45" i="15"/>
  <c r="D55" i="15"/>
  <c r="D47" i="15"/>
  <c r="D39" i="15"/>
  <c r="D31" i="15"/>
  <c r="D24" i="15"/>
  <c r="D9" i="15"/>
  <c r="D8" i="15"/>
  <c r="D19" i="16"/>
  <c r="D14" i="16"/>
  <c r="D27" i="16"/>
  <c r="D20" i="16"/>
  <c r="D28" i="16"/>
  <c r="D5" i="16"/>
  <c r="D8" i="16"/>
  <c r="D25" i="16"/>
  <c r="D17" i="16"/>
  <c r="D6" i="16"/>
  <c r="D32" i="16"/>
  <c r="D24" i="16"/>
  <c r="D16" i="16"/>
  <c r="D15" i="16"/>
  <c r="D26" i="16"/>
  <c r="D31" i="16"/>
  <c r="D23" i="16"/>
  <c r="D12" i="16"/>
  <c r="D7" i="16"/>
  <c r="D18" i="16"/>
  <c r="D30" i="16"/>
  <c r="D22" i="16"/>
  <c r="D10" i="16"/>
  <c r="D4" i="16"/>
  <c r="D29" i="16"/>
  <c r="D21" i="16"/>
  <c r="D13" i="16"/>
  <c r="D9" i="16"/>
  <c r="D28" i="17"/>
  <c r="D20" i="17"/>
  <c r="D12" i="17"/>
  <c r="D27" i="17"/>
  <c r="D19" i="17"/>
  <c r="D11" i="17"/>
  <c r="D5" i="17"/>
  <c r="D11" i="16"/>
  <c r="D59" i="15"/>
  <c r="D51" i="15"/>
  <c r="D43" i="15"/>
  <c r="D35" i="15"/>
  <c r="D15" i="15"/>
  <c r="D11" i="15"/>
  <c r="D23" i="15"/>
  <c r="D11" i="11"/>
  <c r="D10" i="11"/>
  <c r="D5" i="11"/>
  <c r="D20" i="11"/>
  <c r="D24" i="11"/>
  <c r="D6" i="11"/>
  <c r="D15" i="11"/>
  <c r="D22" i="11"/>
  <c r="D21" i="11"/>
  <c r="D19" i="11"/>
  <c r="D7" i="11"/>
  <c r="D8" i="11"/>
  <c r="D17" i="11"/>
  <c r="D16" i="11"/>
  <c r="D23" i="11"/>
  <c r="D14" i="11"/>
  <c r="D13" i="11"/>
  <c r="D18" i="11"/>
  <c r="D4" i="11"/>
  <c r="D12" i="11"/>
  <c r="D9" i="11"/>
  <c r="D11" i="9"/>
  <c r="D25" i="9"/>
  <c r="D17" i="9"/>
  <c r="D5" i="9"/>
  <c r="D32" i="9"/>
  <c r="D24" i="9"/>
  <c r="D16" i="9"/>
  <c r="D9" i="9"/>
  <c r="D31" i="9"/>
  <c r="D23" i="9"/>
  <c r="D15" i="9"/>
  <c r="D7" i="9"/>
  <c r="D30" i="9"/>
  <c r="D22" i="9"/>
  <c r="D14" i="9"/>
  <c r="D4" i="9"/>
  <c r="D29" i="9"/>
  <c r="D21" i="9"/>
  <c r="D13" i="9"/>
  <c r="D6" i="9"/>
  <c r="D28" i="9"/>
  <c r="D20" i="9"/>
  <c r="D12" i="9"/>
  <c r="D10" i="9"/>
</calcChain>
</file>

<file path=xl/sharedStrings.xml><?xml version="1.0" encoding="utf-8"?>
<sst xmlns="http://schemas.openxmlformats.org/spreadsheetml/2006/main" count="602" uniqueCount="213">
  <si>
    <t>Děti</t>
  </si>
  <si>
    <t xml:space="preserve">průměr </t>
  </si>
  <si>
    <t>1. nejvyšší výsledek</t>
  </si>
  <si>
    <t>2. nejvyšší výsledek</t>
  </si>
  <si>
    <t>3. nejvyšší výsledek</t>
  </si>
  <si>
    <t>OLOMOUC</t>
  </si>
  <si>
    <t>Stráň</t>
  </si>
  <si>
    <t>Stará Role</t>
  </si>
  <si>
    <t>Přední Kopanina</t>
  </si>
  <si>
    <t>Svržno</t>
  </si>
  <si>
    <t>Zduchovice</t>
  </si>
  <si>
    <t>Panská Lícha</t>
  </si>
  <si>
    <t>Královice</t>
  </si>
  <si>
    <t>Borová</t>
  </si>
  <si>
    <t>Těšánky</t>
  </si>
  <si>
    <t>Děpoltovice</t>
  </si>
  <si>
    <t>Olomouc</t>
  </si>
  <si>
    <t>Nebanice</t>
  </si>
  <si>
    <t>3 výsledků</t>
  </si>
  <si>
    <t>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</si>
  <si>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</si>
  <si>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</si>
  <si>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</si>
  <si>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</si>
  <si>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</si>
  <si>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</si>
  <si>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</si>
  <si>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</si>
  <si>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</si>
  <si>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</si>
  <si>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</si>
  <si>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</si>
  <si>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</si>
  <si>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</si>
  <si>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</si>
  <si>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</si>
  <si>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</si>
  <si>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</si>
  <si>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</si>
  <si>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</si>
  <si>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</si>
  <si>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</si>
  <si>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Junioři</t>
  </si>
  <si>
    <t>Kategorie "S"</t>
  </si>
  <si>
    <t>Kategorie "U25"</t>
  </si>
  <si>
    <t>Malá runda</t>
  </si>
  <si>
    <t>Velká runda</t>
  </si>
  <si>
    <t>Pony malá runda</t>
  </si>
  <si>
    <t>Pony velká runda</t>
  </si>
  <si>
    <t>Kateřina Sekaninová   -    Handiness</t>
  </si>
  <si>
    <t>Anna Valentina Sigismondi  -  Heavenly United</t>
  </si>
  <si>
    <t>Alžběta Blažková  -  Fidalgo</t>
  </si>
  <si>
    <t>Kamila Kadlecová  -  Fliere Fluiter</t>
  </si>
  <si>
    <t>Anna Jakubcová  -  Darcy</t>
  </si>
  <si>
    <t>Anna Marie Křížová  -  Diamantina/Royce´In Love</t>
  </si>
  <si>
    <t>Christinne Lenomarová  -  Goldy z Chrástu</t>
  </si>
  <si>
    <t>Barbora Hernandezová  -  Jagger</t>
  </si>
  <si>
    <t>Hana Civišová  -  All About Apache</t>
  </si>
  <si>
    <t>Monika Svačinová  -  Julie Belle</t>
  </si>
  <si>
    <t>Anna Mikolášová  -  Famosa 1</t>
  </si>
  <si>
    <t>Jana Hausková  -  Sunny Friday</t>
  </si>
  <si>
    <t>Andrea Dohnalová  -  Sound of Silence</t>
  </si>
  <si>
    <t>Veronika Cveková  -  Cadot</t>
  </si>
  <si>
    <t>Aneta Langrová  -  Kassi Boy A.R.</t>
  </si>
  <si>
    <t>Petra Miki Civišová  -  Europe M</t>
  </si>
  <si>
    <t>Eva Jančaříková  -  Jolyn M</t>
  </si>
  <si>
    <t>Ema Kopuletá  -  Forrest Gump</t>
  </si>
  <si>
    <t>Fabrizio Sigismondi  -  Special Agent X</t>
  </si>
  <si>
    <t>Alena Zeusová  -  Locke</t>
  </si>
  <si>
    <t>SG</t>
  </si>
  <si>
    <t>IMI</t>
  </si>
  <si>
    <t>JD</t>
  </si>
  <si>
    <t>JU</t>
  </si>
  <si>
    <t>Michaela Blatná  -  Sammy Deluxe</t>
  </si>
  <si>
    <t>Michaela Habásková  -  Il Diego</t>
  </si>
  <si>
    <t>Aneta Havlíčková  -  Fieneke</t>
  </si>
  <si>
    <t>Eva Floriánová  -  Reggie 1</t>
  </si>
  <si>
    <t>Markéta Vášová  -  Lucky Lady 1</t>
  </si>
  <si>
    <t>Barbora Zourková  -   Fenix</t>
  </si>
  <si>
    <t xml:space="preserve">Karolína Čermáková -  Vivari  </t>
  </si>
  <si>
    <t>Barbora Zourková  -  Fénix</t>
  </si>
  <si>
    <t>Eliška Šteflová  -  Espresso 1/ Falcao</t>
  </si>
  <si>
    <t>Eliška Skřivanová  -  Farawell</t>
  </si>
  <si>
    <t xml:space="preserve">Aneta Havlíčková  -  Fieneke  </t>
  </si>
  <si>
    <t>YU</t>
  </si>
  <si>
    <t>DD</t>
  </si>
  <si>
    <t>IM A</t>
  </si>
  <si>
    <t>DU A</t>
  </si>
  <si>
    <t>Z4</t>
  </si>
  <si>
    <t>Aneta Kabelová  -  Amos</t>
  </si>
  <si>
    <t>Aneta Valeriánová  -  Reika</t>
  </si>
  <si>
    <t>DJ</t>
  </si>
  <si>
    <t>Aneta Valeriánová  -  Donna Noel/Sir</t>
  </si>
  <si>
    <t>Anna Šestáková  -  Calamity Sunny - Flower</t>
  </si>
  <si>
    <t>Vendula Fajfrlíková  -  Bonaparte</t>
  </si>
  <si>
    <t>Vendula Fajfrlíková  -  Mary Lou</t>
  </si>
  <si>
    <t>Lucie Musilová  -  Tarantina</t>
  </si>
  <si>
    <t>Kamila Lišková  -  D´Amici</t>
  </si>
  <si>
    <t>Dziyana Dziuba  -  Solo Paladia</t>
  </si>
  <si>
    <t>Hana Vašáryová  -  Santos Dumont</t>
  </si>
  <si>
    <t>Jan Perníček  -  Dourello</t>
  </si>
  <si>
    <t>Ema Havlenová  -  For Joy 1</t>
  </si>
  <si>
    <t>Barbora Uhrová Marešová  -Dracula 2</t>
  </si>
  <si>
    <t>Sára Davídková  -  Tango</t>
  </si>
  <si>
    <t>Natálie Ticová  -  Jazzpoint</t>
  </si>
  <si>
    <t>Zuzana Sejáková  -  Sparta</t>
  </si>
  <si>
    <t>Michaela Žáčková  -  Odeta</t>
  </si>
  <si>
    <t>Tereza Zeusová   -   Alexander 10</t>
  </si>
  <si>
    <t>Barbora Boučková   -   Bo-Gl´S Bolero</t>
  </si>
  <si>
    <t>Eliška Stránská   -   Don Corleone</t>
  </si>
  <si>
    <t>Štěpánka Šálková  -  Rocky Of Gracie</t>
  </si>
  <si>
    <t>Michaela Vajbarová  -  Alonzo</t>
  </si>
  <si>
    <t>Lea Trochová  -  Felix / My Lord</t>
  </si>
  <si>
    <t>Emma Vašíčková</t>
  </si>
  <si>
    <t>Kristina Kerberová</t>
  </si>
  <si>
    <t>Emmy Paroubková  -  Sunny Sky/Robin Hood</t>
  </si>
  <si>
    <t>Andrea Bauerová</t>
  </si>
  <si>
    <t>Eliška Bodnárová</t>
  </si>
  <si>
    <t>Petra Svobodová</t>
  </si>
  <si>
    <t>Valentina Tichá</t>
  </si>
  <si>
    <t>Aneta Kölblová</t>
  </si>
  <si>
    <t>Darina Rosůlková</t>
  </si>
  <si>
    <t>Jitka Šimoušková</t>
  </si>
  <si>
    <t>Adéla Neumannová  -  Heidekrug</t>
  </si>
  <si>
    <t>Eva Jančaříková  -  Left You a Note</t>
  </si>
  <si>
    <t>Eva Jančaříková  -  James</t>
  </si>
  <si>
    <t xml:space="preserve">Fabricio Sigismondi  -  Carinio/ Special Agent </t>
  </si>
  <si>
    <t>Anna Milena Appeltová  -  Naravino</t>
  </si>
  <si>
    <t>Sára Davídková  -  Vivien</t>
  </si>
  <si>
    <t>Vanda Bělinová  -  Duc Ferrari</t>
  </si>
  <si>
    <t>Nikola Feherová  -  Gallileus</t>
  </si>
  <si>
    <t>Vanda Bělinová  -  Przedswit</t>
  </si>
  <si>
    <t>Tereza Klauzová  -  Vagaz</t>
  </si>
  <si>
    <t xml:space="preserve"> Vanesa Hornová  -  Valerián 1</t>
  </si>
  <si>
    <t>Rozina Holubová  -  Ophélia 1</t>
  </si>
  <si>
    <t xml:space="preserve">Jasmína Vašáryová  -  Darmey/Goldenbay </t>
  </si>
  <si>
    <t>Stella Johanka Vodičková  -  Dark Briliant</t>
  </si>
  <si>
    <t>Anna Lipinská  -  Hickory</t>
  </si>
  <si>
    <t>Nela Čermáková  -  Little Lord</t>
  </si>
  <si>
    <t>Ema Brkalová  -  Amur</t>
  </si>
  <si>
    <t>Natálie Argmanová</t>
  </si>
  <si>
    <t>Hana Vašáryová  -  Freedom</t>
  </si>
  <si>
    <t>Simona Holá  -  Larsson</t>
  </si>
  <si>
    <t>Jan Zamec  -  Kind of Magic / Dr.House</t>
  </si>
  <si>
    <t>Miriam Vítek Viesnerová</t>
  </si>
  <si>
    <t>Lucie Robková  -  Trawel Cu mel</t>
  </si>
  <si>
    <t>Jméno</t>
  </si>
  <si>
    <t>Průměrný výsledek</t>
  </si>
  <si>
    <t>Celkové pořadí</t>
  </si>
  <si>
    <t xml:space="preserve">Jméno </t>
  </si>
  <si>
    <t xml:space="preserve">Průměrný výsledek </t>
  </si>
  <si>
    <t xml:space="preserve">Jména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</si>
  <si>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</si>
  <si>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</si>
  <si>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</si>
  <si>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</si>
  <si>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</si>
  <si>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</si>
  <si>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</si>
  <si>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</si>
  <si>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</si>
  <si>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</si>
  <si>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</si>
  <si>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</si>
  <si>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</si>
  <si>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</si>
  <si>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</si>
  <si>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</si>
  <si>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</si>
  <si>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</si>
  <si>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</si>
  <si>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</si>
  <si>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</si>
  <si>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</si>
  <si>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</si>
  <si>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</si>
  <si>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</si>
  <si>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</si>
  <si>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</si>
  <si>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</si>
  <si>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</si>
  <si>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</si>
  <si>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</si>
  <si>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</si>
  <si>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</si>
  <si>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</si>
  <si>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</si>
  <si>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</si>
  <si>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</si>
  <si>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</si>
  <si>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Barbora Kavanová  -  Harley Van het Lisperhof</t>
  </si>
  <si>
    <t>Kristina Bock-Fialová  -  Bonne Fée</t>
  </si>
  <si>
    <t>Eliška Fialová  -  Vanda Florima</t>
  </si>
  <si>
    <t>Lucie Žítková  -  Luna</t>
  </si>
  <si>
    <t>Eliška Fialová  -  Chiara</t>
  </si>
  <si>
    <t>Ida Vavříková  -  Legolas</t>
  </si>
  <si>
    <t>Petra Balnarová  -  Daisy 60</t>
  </si>
  <si>
    <t>Beáta Včelová  -  Dar de Will</t>
  </si>
  <si>
    <t>Petra Miki Civišová  -  Delgado 1/Famosa</t>
  </si>
  <si>
    <t>Veronika Sedláčková  -  Givesta</t>
  </si>
  <si>
    <t>Tereza Malá  -  Baileys / Mona Lisa</t>
  </si>
  <si>
    <t>Tereza Kamínková  -  Donnershall</t>
  </si>
  <si>
    <t>Jan Zamec  -  Dejna/Skyfal</t>
  </si>
  <si>
    <t>Barbora Linhartová  -  Duque D Atela</t>
  </si>
  <si>
    <t>Jan Zamec  -  Dr. House</t>
  </si>
  <si>
    <t>Rinata Děnikejeva  -Kind Of Magic/Hannah Montana</t>
  </si>
  <si>
    <t>Hana Balnarová  -  Daisy</t>
  </si>
  <si>
    <t>Anna Šestáková  -  Avelange</t>
  </si>
  <si>
    <t>Vendula Špuková  -  Gracie</t>
  </si>
  <si>
    <t>Hana Balnarová  -  Dycott Something Special</t>
  </si>
  <si>
    <t>Barbora Leiterová  -  Franz</t>
  </si>
  <si>
    <t>Veronika Gajdolínová</t>
  </si>
  <si>
    <t>Barbora Matyášová  -  Duque do Pinheiro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</si>
</sst>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64" fontId="0" fillId="2" borderId="14" xfId="0" applyNumberFormat="1" applyFill="1" applyBorder="1"/>
    <xf numFmtId="0" fontId="0" fillId="2" borderId="10" xfId="0" applyFill="1" applyBorder="1"/>
    <xf numFmtId="164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14" xfId="0" applyNumberFormat="1" applyBorder="1"/>
    <xf numFmtId="0" fontId="0" fillId="0" borderId="10" xfId="0" applyBorder="1"/>
    <xf numFmtId="164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14" xfId="0" applyBorder="1"/>
    <xf numFmtId="164" fontId="0" fillId="0" borderId="0" xfId="0" applyNumberFormat="1"/>
    <xf numFmtId="14" fontId="0" fillId="0" borderId="4" xfId="0" applyNumberFormat="1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3" borderId="14" xfId="0" applyNumberFormat="1" applyFill="1" applyBorder="1"/>
    <xf numFmtId="0" fontId="0" fillId="3" borderId="10" xfId="0" applyFill="1" applyBorder="1"/>
    <xf numFmtId="164" fontId="0" fillId="3" borderId="1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/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0" fillId="0" borderId="22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296A750-5F05-4F4E-94BA-2B9521D1AF54}" name="Tabulka8" displayName="Tabulka8" ref="B3:D33" totalsRowShown="0">
  <autoFilter ref="B3:D33" xr:uid="{C296A750-5F05-4F4E-94BA-2B9521D1AF54}"/>
  <sortState xmlns:xlrd2="http://schemas.microsoft.com/office/spreadsheetml/2017/richdata2" ref="B4:D33">
    <sortCondition ref="D3:D33"/>
  </sortState>
  <tableColumns count="3">
    <tableColumn id="1" xr3:uid="{166D6DEB-D7DD-447A-A699-11E62F420332}" name="Jméno">
      <calculatedColumnFormula>DĚTI!B4</calculatedColumnFormula>
    </tableColumn>
    <tableColumn id="2" xr3:uid="{6F6FD864-A175-49EC-A289-98FBEBBA9B41}" name="Průměrný výsledek">
      <calculatedColumnFormula>DĚTI!C4</calculatedColumnFormula>
    </tableColumn>
    <tableColumn id="3" xr3:uid="{9054E075-EF52-4C80-B620-4DE44945DBFE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D18FC1-ED54-4672-9653-BE5453C8454E}" name="Tabulka7" displayName="Tabulka7" ref="B3:D32" totalsRowShown="0">
  <autoFilter ref="B3:D32" xr:uid="{39D18FC1-ED54-4672-9653-BE5453C8454E}"/>
  <sortState xmlns:xlrd2="http://schemas.microsoft.com/office/spreadsheetml/2017/richdata2" ref="B4:D32">
    <sortCondition ref="D3:D32"/>
  </sortState>
  <tableColumns count="3">
    <tableColumn id="1" xr3:uid="{6605BA30-123B-4437-AEB9-64B9F508453E}" name="Jméno">
      <calculatedColumnFormula>JUNIOŘI!B4</calculatedColumnFormula>
    </tableColumn>
    <tableColumn id="2" xr3:uid="{2E4F0B01-CD7E-4C43-B583-3C39603C9A19}" name="Průměrný výsledek">
      <calculatedColumnFormula>JUNIOŘI!C4</calculatedColumnFormula>
    </tableColumn>
    <tableColumn id="3" xr3:uid="{D084B7EB-F33C-4D33-A638-1D3EAA479CF5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9FB3A0C-1BDF-42D2-9980-C6113D2CA5CB}" name="Tabulka6" displayName="Tabulka6" ref="B3:D62" totalsRowShown="0">
  <autoFilter ref="B3:D62" xr:uid="{E9FB3A0C-1BDF-42D2-9980-C6113D2CA5CB}"/>
  <sortState xmlns:xlrd2="http://schemas.microsoft.com/office/spreadsheetml/2017/richdata2" ref="B4:D62">
    <sortCondition ref="D3:D62"/>
  </sortState>
  <tableColumns count="3">
    <tableColumn id="1" xr3:uid="{7DF94308-467E-475B-8A9F-A92A2956D261}" name="Jméno">
      <calculatedColumnFormula>'"S"'!B4</calculatedColumnFormula>
    </tableColumn>
    <tableColumn id="2" xr3:uid="{B6B1CA75-6056-4771-9280-DF3970B6C664}" name="Průměrný výsledek">
      <calculatedColumnFormula>'"S"'!C4</calculatedColumnFormula>
    </tableColumn>
    <tableColumn id="3" xr3:uid="{7729EB28-21C1-4717-B7DB-344FCAE69B25}" name="Celkové pořadí">
      <calculatedColumnFormula>RANK(C4,C$4:C$62)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64FDAC-30C4-44FF-9822-94A9D7EF3F23}" name="Tabulka5" displayName="Tabulka5" ref="B3:D33" totalsRowShown="0">
  <autoFilter ref="B3:D33" xr:uid="{A764FDAC-30C4-44FF-9822-94A9D7EF3F23}"/>
  <sortState xmlns:xlrd2="http://schemas.microsoft.com/office/spreadsheetml/2017/richdata2" ref="B4:D33">
    <sortCondition ref="D3:D33"/>
  </sortState>
  <tableColumns count="3">
    <tableColumn id="1" xr3:uid="{F55BB1C2-5378-43BD-9685-B07299228613}" name="Jméno">
      <calculatedColumnFormula>'U25'!B4</calculatedColumnFormula>
    </tableColumn>
    <tableColumn id="2" xr3:uid="{29D691C2-8693-451B-BFAA-DBD7BC1440BE}" name="Průměrný výsledek">
      <calculatedColumnFormula>'U25'!C4</calculatedColumnFormula>
    </tableColumn>
    <tableColumn id="3" xr3:uid="{CF3810D4-312E-4C99-A4EA-D4C3AC73FF46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7D8170-977E-4C1C-A711-B88BF0D16749}" name="Tabulka4" displayName="Tabulka4" ref="B3:D25" totalsRowShown="0">
  <autoFilter ref="B3:D25" xr:uid="{987D8170-977E-4C1C-A711-B88BF0D16749}"/>
  <sortState xmlns:xlrd2="http://schemas.microsoft.com/office/spreadsheetml/2017/richdata2" ref="B4:D25">
    <sortCondition ref="D3:D25"/>
  </sortState>
  <tableColumns count="3">
    <tableColumn id="1" xr3:uid="{EC07B6E3-CB8B-46D9-AABA-D1E9B5A3890E}" name="Jméno">
      <calculatedColumnFormula>'MALÁ RUNDA'!B4</calculatedColumnFormula>
    </tableColumn>
    <tableColumn id="2" xr3:uid="{65F91C91-B9E0-4CE0-BFE7-2203B03C88F6}" name="Průměrný výsledek">
      <calculatedColumnFormula>'MALÁ RUNDA'!C4</calculatedColumnFormula>
    </tableColumn>
    <tableColumn id="3" xr3:uid="{82EA9999-5CD4-4FBE-B420-86D2454759CA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DECE37-CD11-493A-874A-44C399241B44}" name="Tabulka3" displayName="Tabulka3" ref="B3:D25" totalsRowShown="0">
  <autoFilter ref="B3:D25" xr:uid="{62DECE37-CD11-493A-874A-44C399241B44}"/>
  <sortState xmlns:xlrd2="http://schemas.microsoft.com/office/spreadsheetml/2017/richdata2" ref="B4:D25">
    <sortCondition ref="D3:D25"/>
  </sortState>
  <tableColumns count="3">
    <tableColumn id="1" xr3:uid="{4532AB8B-104B-4612-B043-B3DBF2C839DA}" name="Jméno">
      <calculatedColumnFormula>'VELKÁ RUNDA'!B4</calculatedColumnFormula>
    </tableColumn>
    <tableColumn id="2" xr3:uid="{56DFB5AD-9606-4935-A55B-0A6F5E7E16E8}" name="Průměrný výsledek">
      <calculatedColumnFormula>'VELKÁ RUNDA'!C4</calculatedColumnFormula>
    </tableColumn>
    <tableColumn id="3" xr3:uid="{84A4FB1E-9A0E-4A57-B3EE-0F4FFC960E63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884178-A0F6-4ED0-882A-48E019417264}" name="Tabulka2" displayName="Tabulka2" ref="B3:D32" totalsRowShown="0">
  <autoFilter ref="B3:D32" xr:uid="{E9884178-A0F6-4ED0-882A-48E019417264}"/>
  <sortState xmlns:xlrd2="http://schemas.microsoft.com/office/spreadsheetml/2017/richdata2" ref="B4:D32">
    <sortCondition ref="D3:D32"/>
  </sortState>
  <tableColumns count="3">
    <tableColumn id="1" xr3:uid="{588C2472-0FE2-4B97-A52C-269FD9A9A6B8}" name="Jméno "/>
    <tableColumn id="2" xr3:uid="{823B5671-281D-4FB6-BE1F-20F60880DE2C}" name="Průměrný výsledek "/>
    <tableColumn id="3" xr3:uid="{9051049E-55BE-4AC1-B924-7AB8E5A90401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3F8AE-5FD7-4F0C-953D-5F3DDFE1DD9D}" name="Tabulka1" displayName="Tabulka1" ref="B3:D24" totalsRowShown="0">
  <autoFilter ref="B3:D24" xr:uid="{4B13F8AE-5FD7-4F0C-953D-5F3DDFE1DD9D}"/>
  <sortState xmlns:xlrd2="http://schemas.microsoft.com/office/spreadsheetml/2017/richdata2" ref="B4:D24">
    <sortCondition ref="D3:D24"/>
  </sortState>
  <tableColumns count="3">
    <tableColumn id="1" xr3:uid="{A8EAE9B1-5EFE-41F8-A15A-DB3B5CF71CA5}" name="Jména ">
      <calculatedColumnFormula>'PONY VELKÁ RUNDA'!B4</calculatedColumnFormula>
    </tableColumn>
    <tableColumn id="2" xr3:uid="{92FF7EB6-395C-4B77-9A85-85E17CDBC59C}" name="Průměrný výsledek">
      <calculatedColumnFormula>'PONY VELKÁ RUNDA'!C4</calculatedColumnFormula>
    </tableColumn>
    <tableColumn id="3" xr3:uid="{BEE113EE-F17B-4C99-A8B1-A7FD935F13AE}" name="Celkové pořadí">
      <calculatedColumnFormula>RANK(C4,C$4:C$24)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B88-3AD5-482E-A332-42BBFC79FB2E}">
  <dimension ref="A1:AG34"/>
  <sheetViews>
    <sheetView workbookViewId="0">
      <selection activeCell="W14" sqref="W14"/>
    </sheetView>
  </sheetViews>
  <sheetFormatPr defaultRowHeight="15" x14ac:dyDescent="0.25"/>
  <cols>
    <col min="1" max="1" width="3.5703125" customWidth="1"/>
    <col min="2" max="2" width="52.140625" customWidth="1"/>
    <col min="3" max="3" width="11.7109375" customWidth="1"/>
    <col min="4" max="4" width="14.5703125" customWidth="1"/>
    <col min="5" max="5" width="13.42578125" customWidth="1"/>
    <col min="6" max="6" width="14.28515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0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45059</v>
      </c>
      <c r="L2" s="8">
        <v>45060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85</v>
      </c>
      <c r="H3" s="13" t="s">
        <v>85</v>
      </c>
      <c r="I3" s="12"/>
      <c r="J3" s="13"/>
      <c r="K3" s="71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54</v>
      </c>
      <c r="C4" s="20">
        <f>AVERAGE(LARGE(G4:AF4,1), LARGE(G4:AF4,2), LARGE(G4:AF4,3))</f>
        <v>51.800000000000004</v>
      </c>
      <c r="D4" s="21">
        <f>LARGE(G4:AF4,1)</f>
        <v>79.375</v>
      </c>
      <c r="E4" s="21">
        <f>LARGE(G4:AF4,2)</f>
        <v>76.025000000000006</v>
      </c>
      <c r="F4" s="21">
        <f>LARGE(G4:AF4,3)</f>
        <v>0</v>
      </c>
      <c r="G4" s="22">
        <v>79.375</v>
      </c>
      <c r="H4" s="23">
        <v>76.025000000000006</v>
      </c>
      <c r="I4" s="68">
        <v>0</v>
      </c>
      <c r="J4" s="24">
        <v>0</v>
      </c>
      <c r="K4" s="70">
        <v>0</v>
      </c>
      <c r="L4" s="24">
        <v>0</v>
      </c>
      <c r="M4" s="22">
        <v>0</v>
      </c>
      <c r="N4" s="6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.75" thickBot="1" x14ac:dyDescent="0.3">
      <c r="A5" s="27" t="s">
        <v>21</v>
      </c>
      <c r="B5" s="28" t="s">
        <v>55</v>
      </c>
      <c r="C5" s="20">
        <f t="shared" ref="C5:C34" si="0">AVERAGE(LARGE(G5:AF5,1), LARGE(G5:AF5,2), LARGE(G5:AF5,3))</f>
        <v>69.375</v>
      </c>
      <c r="D5" s="21">
        <f t="shared" ref="D5:D34" si="1">LARGE(G5:AF5,1)</f>
        <v>72.2</v>
      </c>
      <c r="E5" s="21">
        <f t="shared" ref="E5:E34" si="2">LARGE(G5:AF5,2)</f>
        <v>72</v>
      </c>
      <c r="F5" s="21">
        <f t="shared" ref="F5:F34" si="3">LARGE(G5:AF5,3)</f>
        <v>63.924999999999997</v>
      </c>
      <c r="G5" s="11">
        <v>63.924999999999997</v>
      </c>
      <c r="H5" s="30">
        <v>72.2</v>
      </c>
      <c r="I5" s="69">
        <v>0</v>
      </c>
      <c r="J5" s="31">
        <v>0</v>
      </c>
      <c r="K5" s="69">
        <v>0</v>
      </c>
      <c r="L5" s="31">
        <v>0</v>
      </c>
      <c r="M5" s="63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72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0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.75" thickBot="1" x14ac:dyDescent="0.3">
      <c r="A6" s="18" t="s">
        <v>22</v>
      </c>
      <c r="B6" s="19" t="s">
        <v>90</v>
      </c>
      <c r="C6" s="20">
        <f t="shared" si="0"/>
        <v>47.798999999999999</v>
      </c>
      <c r="D6" s="21">
        <f t="shared" si="1"/>
        <v>73.546999999999997</v>
      </c>
      <c r="E6" s="21">
        <f t="shared" si="2"/>
        <v>69.849999999999994</v>
      </c>
      <c r="F6" s="21">
        <f t="shared" si="3"/>
        <v>0</v>
      </c>
      <c r="G6" s="22">
        <v>0</v>
      </c>
      <c r="H6" s="23">
        <v>0</v>
      </c>
      <c r="I6" s="22">
        <v>69.849999999999994</v>
      </c>
      <c r="J6" s="23">
        <v>73.546999999999997</v>
      </c>
      <c r="K6" s="70">
        <v>0</v>
      </c>
      <c r="L6" s="57">
        <v>0</v>
      </c>
      <c r="M6" s="68">
        <v>0</v>
      </c>
      <c r="N6" s="57">
        <v>0</v>
      </c>
      <c r="O6" s="68">
        <v>0</v>
      </c>
      <c r="P6" s="57">
        <v>0</v>
      </c>
      <c r="Q6" s="68">
        <v>0</v>
      </c>
      <c r="R6" s="57">
        <v>0</v>
      </c>
      <c r="S6" s="68">
        <v>0</v>
      </c>
      <c r="T6" s="57">
        <v>0</v>
      </c>
      <c r="U6" s="62">
        <v>0</v>
      </c>
      <c r="V6" s="64">
        <v>0</v>
      </c>
      <c r="W6" s="68">
        <v>0</v>
      </c>
      <c r="X6" s="57">
        <v>0</v>
      </c>
      <c r="Y6" s="68">
        <v>0</v>
      </c>
      <c r="Z6" s="57">
        <v>0</v>
      </c>
      <c r="AA6" s="68">
        <v>0</v>
      </c>
      <c r="AB6" s="57">
        <v>0</v>
      </c>
      <c r="AC6" s="68">
        <v>0</v>
      </c>
      <c r="AD6" s="57">
        <v>0</v>
      </c>
      <c r="AE6" s="68">
        <v>0</v>
      </c>
      <c r="AF6" s="57">
        <v>0</v>
      </c>
      <c r="AG6" s="22"/>
    </row>
    <row r="7" spans="1:33" ht="15.75" thickBot="1" x14ac:dyDescent="0.3">
      <c r="A7" s="27" t="s">
        <v>23</v>
      </c>
      <c r="B7" s="28" t="s">
        <v>115</v>
      </c>
      <c r="C7" s="20">
        <f t="shared" si="0"/>
        <v>45.00333333333333</v>
      </c>
      <c r="D7" s="21">
        <f t="shared" si="1"/>
        <v>69.06</v>
      </c>
      <c r="E7" s="21">
        <f t="shared" si="2"/>
        <v>65.95</v>
      </c>
      <c r="F7" s="21">
        <f t="shared" si="3"/>
        <v>0</v>
      </c>
      <c r="G7" s="11">
        <v>0</v>
      </c>
      <c r="H7" s="30">
        <v>0</v>
      </c>
      <c r="I7" s="11">
        <v>65.95</v>
      </c>
      <c r="J7" s="30">
        <v>69.06</v>
      </c>
      <c r="K7" s="69">
        <v>0</v>
      </c>
      <c r="L7" s="66">
        <v>0</v>
      </c>
      <c r="M7" s="63">
        <v>0</v>
      </c>
      <c r="N7" s="66">
        <v>0</v>
      </c>
      <c r="O7" s="69">
        <v>0</v>
      </c>
      <c r="P7" s="66">
        <v>0</v>
      </c>
      <c r="Q7" s="63">
        <v>0</v>
      </c>
      <c r="R7" s="66">
        <v>0</v>
      </c>
      <c r="S7" s="69">
        <v>0</v>
      </c>
      <c r="T7" s="66">
        <v>0</v>
      </c>
      <c r="U7" s="63">
        <v>0</v>
      </c>
      <c r="V7" s="66">
        <v>0</v>
      </c>
      <c r="W7" s="69">
        <v>0</v>
      </c>
      <c r="X7" s="66">
        <v>0</v>
      </c>
      <c r="Y7" s="69">
        <v>0</v>
      </c>
      <c r="Z7" s="66">
        <v>0</v>
      </c>
      <c r="AA7" s="63">
        <v>0</v>
      </c>
      <c r="AB7" s="66">
        <v>0</v>
      </c>
      <c r="AC7" s="69">
        <v>0</v>
      </c>
      <c r="AD7" s="66">
        <v>0</v>
      </c>
      <c r="AE7" s="69">
        <v>0</v>
      </c>
      <c r="AF7" s="66">
        <v>0</v>
      </c>
      <c r="AG7" s="11"/>
    </row>
    <row r="8" spans="1:33" ht="15.75" thickBot="1" x14ac:dyDescent="0.3">
      <c r="A8" s="18" t="s">
        <v>24</v>
      </c>
      <c r="B8" s="19" t="s">
        <v>103</v>
      </c>
      <c r="C8" s="20">
        <f t="shared" si="0"/>
        <v>44.225666666666676</v>
      </c>
      <c r="D8" s="21">
        <f t="shared" si="1"/>
        <v>68.325000000000003</v>
      </c>
      <c r="E8" s="21">
        <f t="shared" si="2"/>
        <v>64.352000000000004</v>
      </c>
      <c r="F8" s="21">
        <f t="shared" si="3"/>
        <v>0</v>
      </c>
      <c r="G8" s="22">
        <v>0</v>
      </c>
      <c r="H8" s="23">
        <v>0</v>
      </c>
      <c r="I8" s="22">
        <v>0</v>
      </c>
      <c r="J8" s="23">
        <v>0</v>
      </c>
      <c r="K8" s="70">
        <v>0</v>
      </c>
      <c r="L8" s="24">
        <v>64.352000000000004</v>
      </c>
      <c r="M8" s="70">
        <v>0</v>
      </c>
      <c r="N8" s="54">
        <v>0</v>
      </c>
      <c r="O8" s="70">
        <v>0</v>
      </c>
      <c r="P8" s="54">
        <v>68.325000000000003</v>
      </c>
      <c r="Q8" s="70">
        <v>0</v>
      </c>
      <c r="R8" s="54">
        <v>0</v>
      </c>
      <c r="S8" s="70">
        <v>0</v>
      </c>
      <c r="T8" s="54">
        <v>0</v>
      </c>
      <c r="U8" s="58">
        <v>0</v>
      </c>
      <c r="V8" s="23">
        <v>0</v>
      </c>
      <c r="W8" s="70">
        <v>0</v>
      </c>
      <c r="X8" s="54">
        <v>0</v>
      </c>
      <c r="Y8" s="70">
        <v>0</v>
      </c>
      <c r="Z8" s="54">
        <v>0</v>
      </c>
      <c r="AA8" s="70">
        <v>0</v>
      </c>
      <c r="AB8" s="54">
        <v>0</v>
      </c>
      <c r="AC8" s="70">
        <v>0</v>
      </c>
      <c r="AD8" s="54">
        <v>0</v>
      </c>
      <c r="AE8" s="70">
        <v>0</v>
      </c>
      <c r="AF8" s="58">
        <v>0</v>
      </c>
      <c r="AG8" s="22"/>
    </row>
    <row r="9" spans="1:33" ht="15.75" thickBot="1" x14ac:dyDescent="0.3">
      <c r="A9" s="27" t="s">
        <v>25</v>
      </c>
      <c r="B9" s="28" t="s">
        <v>138</v>
      </c>
      <c r="C9" s="20">
        <f t="shared" si="0"/>
        <v>66.35766666666666</v>
      </c>
      <c r="D9" s="21">
        <f t="shared" si="1"/>
        <v>70.59</v>
      </c>
      <c r="E9" s="21">
        <f t="shared" si="2"/>
        <v>65.057000000000002</v>
      </c>
      <c r="F9" s="21">
        <f t="shared" si="3"/>
        <v>63.426000000000002</v>
      </c>
      <c r="G9" s="11">
        <v>0</v>
      </c>
      <c r="H9" s="30">
        <v>0</v>
      </c>
      <c r="I9" s="11">
        <v>0</v>
      </c>
      <c r="J9" s="30">
        <v>0</v>
      </c>
      <c r="K9" s="69">
        <v>65.057000000000002</v>
      </c>
      <c r="L9" s="31">
        <v>63.426000000000002</v>
      </c>
      <c r="M9" s="69">
        <v>0</v>
      </c>
      <c r="N9" s="67">
        <v>0</v>
      </c>
      <c r="O9" s="69">
        <v>0</v>
      </c>
      <c r="P9" s="67">
        <v>0</v>
      </c>
      <c r="Q9" s="69">
        <v>70.59</v>
      </c>
      <c r="R9" s="67">
        <v>0</v>
      </c>
      <c r="S9" s="69">
        <v>0</v>
      </c>
      <c r="T9" s="67">
        <v>0</v>
      </c>
      <c r="U9" s="65">
        <v>0</v>
      </c>
      <c r="V9" s="30">
        <v>0</v>
      </c>
      <c r="W9" s="69">
        <v>0</v>
      </c>
      <c r="X9" s="67">
        <v>0</v>
      </c>
      <c r="Y9" s="69">
        <v>0</v>
      </c>
      <c r="Z9" s="67">
        <v>0</v>
      </c>
      <c r="AA9" s="69">
        <v>0</v>
      </c>
      <c r="AB9" s="67">
        <v>0</v>
      </c>
      <c r="AC9" s="69">
        <v>0</v>
      </c>
      <c r="AD9" s="67">
        <v>0</v>
      </c>
      <c r="AE9" s="69">
        <v>0</v>
      </c>
      <c r="AF9" s="65">
        <v>0</v>
      </c>
      <c r="AG9" s="11"/>
    </row>
    <row r="10" spans="1:33" ht="15.75" thickBot="1" x14ac:dyDescent="0.3">
      <c r="A10" s="18" t="s">
        <v>26</v>
      </c>
      <c r="B10" s="19" t="s">
        <v>194</v>
      </c>
      <c r="C10" s="20">
        <f t="shared" si="0"/>
        <v>46.891666666666673</v>
      </c>
      <c r="D10" s="21">
        <f t="shared" si="1"/>
        <v>72.825000000000003</v>
      </c>
      <c r="E10" s="21">
        <f t="shared" si="2"/>
        <v>67.849999999999994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70">
        <v>0</v>
      </c>
      <c r="L10" s="24">
        <v>0</v>
      </c>
      <c r="M10" s="70">
        <v>0</v>
      </c>
      <c r="N10" s="54">
        <v>0</v>
      </c>
      <c r="O10" s="70">
        <v>0</v>
      </c>
      <c r="P10" s="54">
        <v>0</v>
      </c>
      <c r="Q10" s="70">
        <v>0</v>
      </c>
      <c r="R10" s="54">
        <v>0</v>
      </c>
      <c r="S10" s="70">
        <v>72.825000000000003</v>
      </c>
      <c r="T10" s="54">
        <v>67.849999999999994</v>
      </c>
      <c r="U10" s="58">
        <v>0</v>
      </c>
      <c r="V10" s="23">
        <v>0</v>
      </c>
      <c r="W10" s="70">
        <v>0</v>
      </c>
      <c r="X10" s="54">
        <v>0</v>
      </c>
      <c r="Y10" s="70">
        <v>0</v>
      </c>
      <c r="Z10" s="54">
        <v>0</v>
      </c>
      <c r="AA10" s="70">
        <v>0</v>
      </c>
      <c r="AB10" s="54">
        <v>0</v>
      </c>
      <c r="AC10" s="70">
        <v>0</v>
      </c>
      <c r="AD10" s="54">
        <v>0</v>
      </c>
      <c r="AE10" s="70">
        <v>0</v>
      </c>
      <c r="AF10" s="58">
        <v>0</v>
      </c>
      <c r="AG10" s="22"/>
    </row>
    <row r="11" spans="1:33" ht="15.75" thickBot="1" x14ac:dyDescent="0.3">
      <c r="A11" s="27" t="s">
        <v>27</v>
      </c>
      <c r="B11" s="28" t="s">
        <v>197</v>
      </c>
      <c r="C11" s="20">
        <f t="shared" si="0"/>
        <v>68.466666666666669</v>
      </c>
      <c r="D11" s="21">
        <f t="shared" si="1"/>
        <v>70.900000000000006</v>
      </c>
      <c r="E11" s="21">
        <f t="shared" si="2"/>
        <v>69</v>
      </c>
      <c r="F11" s="21">
        <f t="shared" si="3"/>
        <v>65.5</v>
      </c>
      <c r="G11" s="11">
        <v>0</v>
      </c>
      <c r="H11" s="30">
        <v>0</v>
      </c>
      <c r="I11" s="11">
        <v>0</v>
      </c>
      <c r="J11" s="30">
        <v>0</v>
      </c>
      <c r="K11" s="69">
        <v>59.828000000000003</v>
      </c>
      <c r="L11" s="67">
        <v>61.018999999999998</v>
      </c>
      <c r="M11" s="69">
        <v>0</v>
      </c>
      <c r="N11" s="67">
        <v>0</v>
      </c>
      <c r="O11" s="69">
        <v>0</v>
      </c>
      <c r="P11" s="67">
        <v>0</v>
      </c>
      <c r="Q11" s="69">
        <v>69</v>
      </c>
      <c r="R11" s="67">
        <v>70.900000000000006</v>
      </c>
      <c r="S11" s="69">
        <v>0</v>
      </c>
      <c r="T11" s="67">
        <v>0</v>
      </c>
      <c r="U11" s="63">
        <v>0</v>
      </c>
      <c r="V11" s="67">
        <v>0</v>
      </c>
      <c r="W11" s="69">
        <v>65.5</v>
      </c>
      <c r="X11" s="67">
        <v>0</v>
      </c>
      <c r="Y11" s="69">
        <v>0</v>
      </c>
      <c r="Z11" s="67">
        <v>0</v>
      </c>
      <c r="AA11" s="69">
        <v>0</v>
      </c>
      <c r="AB11" s="67">
        <v>0</v>
      </c>
      <c r="AC11" s="69">
        <v>0</v>
      </c>
      <c r="AD11" s="67">
        <v>0</v>
      </c>
      <c r="AE11" s="69">
        <v>0</v>
      </c>
      <c r="AF11" s="67">
        <v>0</v>
      </c>
      <c r="AG11" s="11"/>
    </row>
    <row r="12" spans="1:33" ht="15.75" thickBot="1" x14ac:dyDescent="0.3">
      <c r="A12" s="18" t="s">
        <v>28</v>
      </c>
      <c r="B12" s="19" t="s">
        <v>206</v>
      </c>
      <c r="C12" s="20">
        <f t="shared" si="0"/>
        <v>67.966666666666654</v>
      </c>
      <c r="D12" s="21">
        <f t="shared" si="1"/>
        <v>73.849999999999994</v>
      </c>
      <c r="E12" s="21">
        <f t="shared" si="2"/>
        <v>71.174999999999997</v>
      </c>
      <c r="F12" s="21">
        <f t="shared" si="3"/>
        <v>58.875</v>
      </c>
      <c r="G12" s="22">
        <v>0</v>
      </c>
      <c r="H12" s="23">
        <v>0</v>
      </c>
      <c r="I12" s="22">
        <v>0</v>
      </c>
      <c r="J12" s="23">
        <v>0</v>
      </c>
      <c r="K12" s="70">
        <v>0</v>
      </c>
      <c r="L12" s="54">
        <v>0</v>
      </c>
      <c r="M12" s="70">
        <v>0</v>
      </c>
      <c r="N12" s="54">
        <v>0</v>
      </c>
      <c r="O12" s="70">
        <v>0</v>
      </c>
      <c r="P12" s="54">
        <v>0</v>
      </c>
      <c r="Q12" s="70">
        <v>0</v>
      </c>
      <c r="R12" s="54">
        <v>0</v>
      </c>
      <c r="S12" s="70">
        <v>71.174999999999997</v>
      </c>
      <c r="T12" s="54">
        <v>58.875</v>
      </c>
      <c r="U12" s="70">
        <v>0</v>
      </c>
      <c r="V12" s="54">
        <v>0</v>
      </c>
      <c r="W12" s="70">
        <v>0</v>
      </c>
      <c r="X12" s="54">
        <v>0</v>
      </c>
      <c r="Y12" s="70">
        <v>73.849999999999994</v>
      </c>
      <c r="Z12" s="54">
        <v>0</v>
      </c>
      <c r="AA12" s="70">
        <v>0</v>
      </c>
      <c r="AB12" s="54">
        <v>0</v>
      </c>
      <c r="AC12" s="70">
        <v>0</v>
      </c>
      <c r="AD12" s="54">
        <v>0</v>
      </c>
      <c r="AE12" s="70">
        <v>0</v>
      </c>
      <c r="AF12" s="54">
        <v>0</v>
      </c>
      <c r="AG12" s="22"/>
    </row>
    <row r="13" spans="1:33" ht="15.75" thickBot="1" x14ac:dyDescent="0.3">
      <c r="A13" s="27" t="s">
        <v>29</v>
      </c>
      <c r="B13" s="28" t="s">
        <v>207</v>
      </c>
      <c r="C13" s="20">
        <f t="shared" si="0"/>
        <v>22.75</v>
      </c>
      <c r="D13" s="21">
        <f t="shared" si="1"/>
        <v>68.25</v>
      </c>
      <c r="E13" s="21">
        <f t="shared" si="2"/>
        <v>0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0</v>
      </c>
      <c r="K13" s="69">
        <v>0</v>
      </c>
      <c r="L13" s="67">
        <v>0</v>
      </c>
      <c r="M13" s="69">
        <v>0</v>
      </c>
      <c r="N13" s="67">
        <v>0</v>
      </c>
      <c r="O13" s="69">
        <v>0</v>
      </c>
      <c r="P13" s="67">
        <v>0</v>
      </c>
      <c r="Q13" s="69">
        <v>0</v>
      </c>
      <c r="R13" s="67">
        <v>0</v>
      </c>
      <c r="S13" s="69">
        <v>0</v>
      </c>
      <c r="T13" s="67">
        <v>0</v>
      </c>
      <c r="U13" s="69">
        <v>0</v>
      </c>
      <c r="V13" s="67">
        <v>0</v>
      </c>
      <c r="W13" s="69">
        <v>68.25</v>
      </c>
      <c r="X13" s="67">
        <v>0</v>
      </c>
      <c r="Y13" s="69">
        <v>0</v>
      </c>
      <c r="Z13" s="67">
        <v>0</v>
      </c>
      <c r="AA13" s="69">
        <v>0</v>
      </c>
      <c r="AB13" s="67">
        <v>0</v>
      </c>
      <c r="AC13" s="69">
        <v>0</v>
      </c>
      <c r="AD13" s="67">
        <v>0</v>
      </c>
      <c r="AE13" s="69">
        <v>0</v>
      </c>
      <c r="AF13" s="67">
        <v>0</v>
      </c>
      <c r="AG13" s="11"/>
    </row>
    <row r="14" spans="1:33" ht="15.75" thickBot="1" x14ac:dyDescent="0.3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3">
        <v>0</v>
      </c>
      <c r="K14" s="70">
        <v>0</v>
      </c>
      <c r="L14" s="54">
        <v>0</v>
      </c>
      <c r="M14" s="70">
        <v>0</v>
      </c>
      <c r="N14" s="54">
        <v>0</v>
      </c>
      <c r="O14" s="70">
        <v>0</v>
      </c>
      <c r="P14" s="54">
        <v>0</v>
      </c>
      <c r="Q14" s="70">
        <v>0</v>
      </c>
      <c r="R14" s="54">
        <v>0</v>
      </c>
      <c r="S14" s="70">
        <v>0</v>
      </c>
      <c r="T14" s="54">
        <v>0</v>
      </c>
      <c r="U14" s="70">
        <v>0</v>
      </c>
      <c r="V14" s="54">
        <v>0</v>
      </c>
      <c r="W14" s="70">
        <v>0</v>
      </c>
      <c r="X14" s="54">
        <v>0</v>
      </c>
      <c r="Y14" s="70">
        <v>0</v>
      </c>
      <c r="Z14" s="54">
        <v>0</v>
      </c>
      <c r="AA14" s="70">
        <v>0</v>
      </c>
      <c r="AB14" s="54">
        <v>0</v>
      </c>
      <c r="AC14" s="70">
        <v>0</v>
      </c>
      <c r="AD14" s="54">
        <v>0</v>
      </c>
      <c r="AE14" s="70">
        <v>0</v>
      </c>
      <c r="AF14" s="54">
        <v>0</v>
      </c>
      <c r="AG14" s="22"/>
    </row>
    <row r="15" spans="1:33" ht="15.75" thickBot="1" x14ac:dyDescent="0.3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11">
        <v>0</v>
      </c>
      <c r="H15" s="30">
        <v>0</v>
      </c>
      <c r="I15" s="11">
        <v>0</v>
      </c>
      <c r="J15" s="30">
        <v>0</v>
      </c>
      <c r="K15" s="69">
        <v>0</v>
      </c>
      <c r="L15" s="67">
        <v>0</v>
      </c>
      <c r="M15" s="69">
        <v>0</v>
      </c>
      <c r="N15" s="67">
        <v>0</v>
      </c>
      <c r="O15" s="69">
        <v>0</v>
      </c>
      <c r="P15" s="67">
        <v>0</v>
      </c>
      <c r="Q15" s="69">
        <v>0</v>
      </c>
      <c r="R15" s="67">
        <v>0</v>
      </c>
      <c r="S15" s="69">
        <v>0</v>
      </c>
      <c r="T15" s="67">
        <v>0</v>
      </c>
      <c r="U15" s="69">
        <v>0</v>
      </c>
      <c r="V15" s="67">
        <v>0</v>
      </c>
      <c r="W15" s="69">
        <v>0</v>
      </c>
      <c r="X15" s="67">
        <v>0</v>
      </c>
      <c r="Y15" s="69">
        <v>0</v>
      </c>
      <c r="Z15" s="67">
        <v>0</v>
      </c>
      <c r="AA15" s="69">
        <v>0</v>
      </c>
      <c r="AB15" s="67">
        <v>0</v>
      </c>
      <c r="AC15" s="69">
        <v>0</v>
      </c>
      <c r="AD15" s="67">
        <v>0</v>
      </c>
      <c r="AE15" s="69">
        <v>0</v>
      </c>
      <c r="AF15" s="67">
        <v>0</v>
      </c>
      <c r="AG15" s="11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3">
        <v>0</v>
      </c>
      <c r="I16" s="22">
        <v>0</v>
      </c>
      <c r="J16" s="23">
        <v>0</v>
      </c>
      <c r="K16" s="70">
        <v>0</v>
      </c>
      <c r="L16" s="54">
        <v>0</v>
      </c>
      <c r="M16" s="70">
        <v>0</v>
      </c>
      <c r="N16" s="54">
        <v>0</v>
      </c>
      <c r="O16" s="70">
        <v>0</v>
      </c>
      <c r="P16" s="54">
        <v>0</v>
      </c>
      <c r="Q16" s="70">
        <v>0</v>
      </c>
      <c r="R16" s="54">
        <v>0</v>
      </c>
      <c r="S16" s="70">
        <v>0</v>
      </c>
      <c r="T16" s="54">
        <v>0</v>
      </c>
      <c r="U16" s="70">
        <v>0</v>
      </c>
      <c r="V16" s="54">
        <v>0</v>
      </c>
      <c r="W16" s="70">
        <v>0</v>
      </c>
      <c r="X16" s="54">
        <v>0</v>
      </c>
      <c r="Y16" s="70">
        <v>0</v>
      </c>
      <c r="Z16" s="54">
        <v>0</v>
      </c>
      <c r="AA16" s="70">
        <v>0</v>
      </c>
      <c r="AB16" s="54">
        <v>0</v>
      </c>
      <c r="AC16" s="70">
        <v>0</v>
      </c>
      <c r="AD16" s="54">
        <v>0</v>
      </c>
      <c r="AE16" s="70">
        <v>0</v>
      </c>
      <c r="AF16" s="54">
        <v>0</v>
      </c>
      <c r="AG16" s="22"/>
    </row>
    <row r="17" spans="1:33" ht="15.75" thickBot="1" x14ac:dyDescent="0.3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69">
        <v>0</v>
      </c>
      <c r="L17" s="67">
        <v>0</v>
      </c>
      <c r="M17" s="69">
        <v>0</v>
      </c>
      <c r="N17" s="67">
        <v>0</v>
      </c>
      <c r="O17" s="69">
        <v>0</v>
      </c>
      <c r="P17" s="67">
        <v>0</v>
      </c>
      <c r="Q17" s="69">
        <v>0</v>
      </c>
      <c r="R17" s="67">
        <v>0</v>
      </c>
      <c r="S17" s="69">
        <v>0</v>
      </c>
      <c r="T17" s="67">
        <v>0</v>
      </c>
      <c r="U17" s="69">
        <v>0</v>
      </c>
      <c r="V17" s="67">
        <v>0</v>
      </c>
      <c r="W17" s="69">
        <v>0</v>
      </c>
      <c r="X17" s="67">
        <v>0</v>
      </c>
      <c r="Y17" s="69">
        <v>0</v>
      </c>
      <c r="Z17" s="67">
        <v>0</v>
      </c>
      <c r="AA17" s="69">
        <v>0</v>
      </c>
      <c r="AB17" s="67">
        <v>0</v>
      </c>
      <c r="AC17" s="69">
        <v>0</v>
      </c>
      <c r="AD17" s="67">
        <v>0</v>
      </c>
      <c r="AE17" s="69">
        <v>0</v>
      </c>
      <c r="AF17" s="67">
        <v>0</v>
      </c>
      <c r="AG17" s="11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3">
        <v>0</v>
      </c>
      <c r="K18" s="70">
        <v>0</v>
      </c>
      <c r="L18" s="54">
        <v>0</v>
      </c>
      <c r="M18" s="70">
        <v>0</v>
      </c>
      <c r="N18" s="54">
        <v>0</v>
      </c>
      <c r="O18" s="70">
        <v>0</v>
      </c>
      <c r="P18" s="54">
        <v>0</v>
      </c>
      <c r="Q18" s="70">
        <v>0</v>
      </c>
      <c r="R18" s="54">
        <v>0</v>
      </c>
      <c r="S18" s="70">
        <v>0</v>
      </c>
      <c r="T18" s="54">
        <v>0</v>
      </c>
      <c r="U18" s="70">
        <v>0</v>
      </c>
      <c r="V18" s="54">
        <v>0</v>
      </c>
      <c r="W18" s="70">
        <v>0</v>
      </c>
      <c r="X18" s="54">
        <v>0</v>
      </c>
      <c r="Y18" s="70">
        <v>0</v>
      </c>
      <c r="Z18" s="54">
        <v>0</v>
      </c>
      <c r="AA18" s="70">
        <v>0</v>
      </c>
      <c r="AB18" s="54">
        <v>0</v>
      </c>
      <c r="AC18" s="70">
        <v>0</v>
      </c>
      <c r="AD18" s="54">
        <v>0</v>
      </c>
      <c r="AE18" s="70">
        <v>0</v>
      </c>
      <c r="AF18" s="54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69">
        <v>0</v>
      </c>
      <c r="L19" s="67">
        <v>0</v>
      </c>
      <c r="M19" s="69">
        <v>0</v>
      </c>
      <c r="N19" s="67">
        <v>0</v>
      </c>
      <c r="O19" s="69">
        <v>0</v>
      </c>
      <c r="P19" s="67">
        <v>0</v>
      </c>
      <c r="Q19" s="69">
        <v>0</v>
      </c>
      <c r="R19" s="67">
        <v>0</v>
      </c>
      <c r="S19" s="69">
        <v>0</v>
      </c>
      <c r="T19" s="67">
        <v>0</v>
      </c>
      <c r="U19" s="69">
        <v>0</v>
      </c>
      <c r="V19" s="67">
        <v>0</v>
      </c>
      <c r="W19" s="69">
        <v>0</v>
      </c>
      <c r="X19" s="67">
        <v>0</v>
      </c>
      <c r="Y19" s="69">
        <v>0</v>
      </c>
      <c r="Z19" s="67">
        <v>0</v>
      </c>
      <c r="AA19" s="69">
        <v>0</v>
      </c>
      <c r="AB19" s="67">
        <v>0</v>
      </c>
      <c r="AC19" s="69">
        <v>0</v>
      </c>
      <c r="AD19" s="67">
        <v>0</v>
      </c>
      <c r="AE19" s="69">
        <v>0</v>
      </c>
      <c r="AF19" s="67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70">
        <v>0</v>
      </c>
      <c r="L20" s="54">
        <v>0</v>
      </c>
      <c r="M20" s="70">
        <v>0</v>
      </c>
      <c r="N20" s="54">
        <v>0</v>
      </c>
      <c r="O20" s="70">
        <v>0</v>
      </c>
      <c r="P20" s="54">
        <v>0</v>
      </c>
      <c r="Q20" s="70">
        <v>0</v>
      </c>
      <c r="R20" s="54">
        <v>0</v>
      </c>
      <c r="S20" s="70">
        <v>0</v>
      </c>
      <c r="T20" s="54">
        <v>0</v>
      </c>
      <c r="U20" s="70">
        <v>0</v>
      </c>
      <c r="V20" s="54">
        <v>0</v>
      </c>
      <c r="W20" s="70">
        <v>0</v>
      </c>
      <c r="X20" s="54">
        <v>0</v>
      </c>
      <c r="Y20" s="70">
        <v>0</v>
      </c>
      <c r="Z20" s="54">
        <v>0</v>
      </c>
      <c r="AA20" s="70">
        <v>0</v>
      </c>
      <c r="AB20" s="54">
        <v>0</v>
      </c>
      <c r="AC20" s="70">
        <v>0</v>
      </c>
      <c r="AD20" s="54">
        <v>0</v>
      </c>
      <c r="AE20" s="70">
        <v>0</v>
      </c>
      <c r="AF20" s="54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69">
        <v>0</v>
      </c>
      <c r="L21" s="67">
        <v>0</v>
      </c>
      <c r="M21" s="69">
        <v>0</v>
      </c>
      <c r="N21" s="67">
        <v>0</v>
      </c>
      <c r="O21" s="69">
        <v>0</v>
      </c>
      <c r="P21" s="67">
        <v>0</v>
      </c>
      <c r="Q21" s="69">
        <v>0</v>
      </c>
      <c r="R21" s="67">
        <v>0</v>
      </c>
      <c r="S21" s="69">
        <v>0</v>
      </c>
      <c r="T21" s="67">
        <v>0</v>
      </c>
      <c r="U21" s="69">
        <v>0</v>
      </c>
      <c r="V21" s="67">
        <v>0</v>
      </c>
      <c r="W21" s="69">
        <v>0</v>
      </c>
      <c r="X21" s="67">
        <v>0</v>
      </c>
      <c r="Y21" s="69">
        <v>0</v>
      </c>
      <c r="Z21" s="67">
        <v>0</v>
      </c>
      <c r="AA21" s="69">
        <v>0</v>
      </c>
      <c r="AB21" s="67">
        <v>0</v>
      </c>
      <c r="AC21" s="69">
        <v>0</v>
      </c>
      <c r="AD21" s="67">
        <v>0</v>
      </c>
      <c r="AE21" s="69">
        <v>0</v>
      </c>
      <c r="AF21" s="67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70">
        <v>0</v>
      </c>
      <c r="L22" s="54">
        <v>0</v>
      </c>
      <c r="M22" s="70">
        <v>0</v>
      </c>
      <c r="N22" s="54">
        <v>0</v>
      </c>
      <c r="O22" s="70">
        <v>0</v>
      </c>
      <c r="P22" s="54">
        <v>0</v>
      </c>
      <c r="Q22" s="70">
        <v>0</v>
      </c>
      <c r="R22" s="54">
        <v>0</v>
      </c>
      <c r="S22" s="70">
        <v>0</v>
      </c>
      <c r="T22" s="54">
        <v>0</v>
      </c>
      <c r="U22" s="70">
        <v>0</v>
      </c>
      <c r="V22" s="54">
        <v>0</v>
      </c>
      <c r="W22" s="70">
        <v>0</v>
      </c>
      <c r="X22" s="54">
        <v>0</v>
      </c>
      <c r="Y22" s="70">
        <v>0</v>
      </c>
      <c r="Z22" s="54">
        <v>0</v>
      </c>
      <c r="AA22" s="70">
        <v>0</v>
      </c>
      <c r="AB22" s="54">
        <v>0</v>
      </c>
      <c r="AC22" s="70">
        <v>0</v>
      </c>
      <c r="AD22" s="54">
        <v>0</v>
      </c>
      <c r="AE22" s="70">
        <v>0</v>
      </c>
      <c r="AF22" s="54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69">
        <v>0</v>
      </c>
      <c r="L23" s="67">
        <v>0</v>
      </c>
      <c r="M23" s="69">
        <v>0</v>
      </c>
      <c r="N23" s="67">
        <v>0</v>
      </c>
      <c r="O23" s="69">
        <v>0</v>
      </c>
      <c r="P23" s="67">
        <v>0</v>
      </c>
      <c r="Q23" s="69">
        <v>0</v>
      </c>
      <c r="R23" s="67">
        <v>0</v>
      </c>
      <c r="S23" s="69">
        <v>0</v>
      </c>
      <c r="T23" s="67">
        <v>0</v>
      </c>
      <c r="U23" s="69">
        <v>0</v>
      </c>
      <c r="V23" s="67">
        <v>0</v>
      </c>
      <c r="W23" s="69">
        <v>0</v>
      </c>
      <c r="X23" s="67">
        <v>0</v>
      </c>
      <c r="Y23" s="69">
        <v>0</v>
      </c>
      <c r="Z23" s="67">
        <v>0</v>
      </c>
      <c r="AA23" s="69">
        <v>0</v>
      </c>
      <c r="AB23" s="67">
        <v>0</v>
      </c>
      <c r="AC23" s="69">
        <v>0</v>
      </c>
      <c r="AD23" s="67">
        <v>0</v>
      </c>
      <c r="AE23" s="69">
        <v>0</v>
      </c>
      <c r="AF23" s="67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70">
        <v>0</v>
      </c>
      <c r="L24" s="54">
        <v>0</v>
      </c>
      <c r="M24" s="70">
        <v>0</v>
      </c>
      <c r="N24" s="54">
        <v>0</v>
      </c>
      <c r="O24" s="70">
        <v>0</v>
      </c>
      <c r="P24" s="54">
        <v>0</v>
      </c>
      <c r="Q24" s="70">
        <v>0</v>
      </c>
      <c r="R24" s="54">
        <v>0</v>
      </c>
      <c r="S24" s="70">
        <v>0</v>
      </c>
      <c r="T24" s="54">
        <v>0</v>
      </c>
      <c r="U24" s="70">
        <v>0</v>
      </c>
      <c r="V24" s="54">
        <v>0</v>
      </c>
      <c r="W24" s="70">
        <v>0</v>
      </c>
      <c r="X24" s="54">
        <v>0</v>
      </c>
      <c r="Y24" s="70">
        <v>0</v>
      </c>
      <c r="Z24" s="54">
        <v>0</v>
      </c>
      <c r="AA24" s="70">
        <v>0</v>
      </c>
      <c r="AB24" s="54">
        <v>0</v>
      </c>
      <c r="AC24" s="70">
        <v>0</v>
      </c>
      <c r="AD24" s="54">
        <v>0</v>
      </c>
      <c r="AE24" s="70">
        <v>0</v>
      </c>
      <c r="AF24" s="54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69">
        <v>0</v>
      </c>
      <c r="L25" s="67">
        <v>0</v>
      </c>
      <c r="M25" s="69">
        <v>0</v>
      </c>
      <c r="N25" s="67">
        <v>0</v>
      </c>
      <c r="O25" s="69">
        <v>0</v>
      </c>
      <c r="P25" s="67">
        <v>0</v>
      </c>
      <c r="Q25" s="69">
        <v>0</v>
      </c>
      <c r="R25" s="67">
        <v>0</v>
      </c>
      <c r="S25" s="69">
        <v>0</v>
      </c>
      <c r="T25" s="67">
        <v>0</v>
      </c>
      <c r="U25" s="69">
        <v>0</v>
      </c>
      <c r="V25" s="67">
        <v>0</v>
      </c>
      <c r="W25" s="69">
        <v>0</v>
      </c>
      <c r="X25" s="67">
        <v>0</v>
      </c>
      <c r="Y25" s="69">
        <v>0</v>
      </c>
      <c r="Z25" s="67">
        <v>0</v>
      </c>
      <c r="AA25" s="69">
        <v>0</v>
      </c>
      <c r="AB25" s="67">
        <v>0</v>
      </c>
      <c r="AC25" s="69">
        <v>0</v>
      </c>
      <c r="AD25" s="67">
        <v>0</v>
      </c>
      <c r="AE25" s="69">
        <v>0</v>
      </c>
      <c r="AF25" s="67">
        <v>0</v>
      </c>
      <c r="AG25" s="11"/>
    </row>
    <row r="26" spans="1:33" ht="15.75" thickBot="1" x14ac:dyDescent="0.3">
      <c r="A26" s="27" t="s">
        <v>152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70">
        <v>0</v>
      </c>
      <c r="L26" s="54">
        <v>0</v>
      </c>
      <c r="M26" s="70">
        <v>0</v>
      </c>
      <c r="N26" s="54">
        <v>0</v>
      </c>
      <c r="O26" s="70">
        <v>0</v>
      </c>
      <c r="P26" s="54">
        <v>0</v>
      </c>
      <c r="Q26" s="70">
        <v>0</v>
      </c>
      <c r="R26" s="54">
        <v>0</v>
      </c>
      <c r="S26" s="70">
        <v>0</v>
      </c>
      <c r="T26" s="54">
        <v>0</v>
      </c>
      <c r="U26" s="70">
        <v>0</v>
      </c>
      <c r="V26" s="54">
        <v>0</v>
      </c>
      <c r="W26" s="70">
        <v>0</v>
      </c>
      <c r="X26" s="54">
        <v>0</v>
      </c>
      <c r="Y26" s="70">
        <v>0</v>
      </c>
      <c r="Z26" s="54">
        <v>0</v>
      </c>
      <c r="AA26" s="70">
        <v>0</v>
      </c>
      <c r="AB26" s="54">
        <v>0</v>
      </c>
      <c r="AC26" s="70">
        <v>0</v>
      </c>
      <c r="AD26" s="54">
        <v>0</v>
      </c>
      <c r="AE26" s="70">
        <v>0</v>
      </c>
      <c r="AF26" s="54">
        <v>0</v>
      </c>
      <c r="AG26" s="22"/>
    </row>
    <row r="27" spans="1:33" ht="15.75" thickBot="1" x14ac:dyDescent="0.3">
      <c r="A27" s="27" t="s">
        <v>153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69">
        <v>0</v>
      </c>
      <c r="L27" s="67">
        <v>0</v>
      </c>
      <c r="M27" s="69">
        <v>0</v>
      </c>
      <c r="N27" s="67">
        <v>0</v>
      </c>
      <c r="O27" s="69">
        <v>0</v>
      </c>
      <c r="P27" s="67">
        <v>0</v>
      </c>
      <c r="Q27" s="69">
        <v>0</v>
      </c>
      <c r="R27" s="67">
        <v>0</v>
      </c>
      <c r="S27" s="69">
        <v>0</v>
      </c>
      <c r="T27" s="67">
        <v>0</v>
      </c>
      <c r="U27" s="69">
        <v>0</v>
      </c>
      <c r="V27" s="67">
        <v>0</v>
      </c>
      <c r="W27" s="69">
        <v>0</v>
      </c>
      <c r="X27" s="67">
        <v>0</v>
      </c>
      <c r="Y27" s="69">
        <v>0</v>
      </c>
      <c r="Z27" s="67">
        <v>0</v>
      </c>
      <c r="AA27" s="69">
        <v>0</v>
      </c>
      <c r="AB27" s="67">
        <v>0</v>
      </c>
      <c r="AC27" s="69">
        <v>0</v>
      </c>
      <c r="AD27" s="67">
        <v>0</v>
      </c>
      <c r="AE27" s="69">
        <v>0</v>
      </c>
      <c r="AF27" s="67">
        <v>0</v>
      </c>
      <c r="AG27" s="11"/>
    </row>
    <row r="28" spans="1:33" ht="15.75" thickBot="1" x14ac:dyDescent="0.3">
      <c r="A28" s="27" t="s">
        <v>154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70">
        <v>0</v>
      </c>
      <c r="L28" s="54">
        <v>0</v>
      </c>
      <c r="M28" s="70">
        <v>0</v>
      </c>
      <c r="N28" s="54">
        <v>0</v>
      </c>
      <c r="O28" s="70">
        <v>0</v>
      </c>
      <c r="P28" s="54">
        <v>0</v>
      </c>
      <c r="Q28" s="70">
        <v>0</v>
      </c>
      <c r="R28" s="54">
        <v>0</v>
      </c>
      <c r="S28" s="70">
        <v>0</v>
      </c>
      <c r="T28" s="54">
        <v>0</v>
      </c>
      <c r="U28" s="70">
        <v>0</v>
      </c>
      <c r="V28" s="54">
        <v>0</v>
      </c>
      <c r="W28" s="70">
        <v>0</v>
      </c>
      <c r="X28" s="54">
        <v>0</v>
      </c>
      <c r="Y28" s="70">
        <v>0</v>
      </c>
      <c r="Z28" s="54">
        <v>0</v>
      </c>
      <c r="AA28" s="70">
        <v>0</v>
      </c>
      <c r="AB28" s="54">
        <v>0</v>
      </c>
      <c r="AC28" s="70">
        <v>0</v>
      </c>
      <c r="AD28" s="54">
        <v>0</v>
      </c>
      <c r="AE28" s="70">
        <v>0</v>
      </c>
      <c r="AF28" s="54">
        <v>0</v>
      </c>
      <c r="AG28" s="22"/>
    </row>
    <row r="29" spans="1:33" ht="15.75" thickBot="1" x14ac:dyDescent="0.3">
      <c r="A29" s="27" t="s">
        <v>155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69">
        <v>0</v>
      </c>
      <c r="L29" s="67">
        <v>0</v>
      </c>
      <c r="M29" s="69">
        <v>0</v>
      </c>
      <c r="N29" s="67">
        <v>0</v>
      </c>
      <c r="O29" s="69">
        <v>0</v>
      </c>
      <c r="P29" s="67">
        <v>0</v>
      </c>
      <c r="Q29" s="69">
        <v>0</v>
      </c>
      <c r="R29" s="67">
        <v>0</v>
      </c>
      <c r="S29" s="69">
        <v>0</v>
      </c>
      <c r="T29" s="67">
        <v>0</v>
      </c>
      <c r="U29" s="69">
        <v>0</v>
      </c>
      <c r="V29" s="67">
        <v>0</v>
      </c>
      <c r="W29" s="69">
        <v>0</v>
      </c>
      <c r="X29" s="67">
        <v>0</v>
      </c>
      <c r="Y29" s="69">
        <v>0</v>
      </c>
      <c r="Z29" s="67">
        <v>0</v>
      </c>
      <c r="AA29" s="69">
        <v>0</v>
      </c>
      <c r="AB29" s="67">
        <v>0</v>
      </c>
      <c r="AC29" s="69">
        <v>0</v>
      </c>
      <c r="AD29" s="67">
        <v>0</v>
      </c>
      <c r="AE29" s="69">
        <v>0</v>
      </c>
      <c r="AF29" s="67">
        <v>0</v>
      </c>
      <c r="AG29" s="11"/>
    </row>
    <row r="30" spans="1:33" ht="15.75" thickBot="1" x14ac:dyDescent="0.3">
      <c r="A30" s="27" t="s">
        <v>156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70">
        <v>0</v>
      </c>
      <c r="L30" s="54">
        <v>0</v>
      </c>
      <c r="M30" s="70">
        <v>0</v>
      </c>
      <c r="N30" s="54">
        <v>0</v>
      </c>
      <c r="O30" s="70">
        <v>0</v>
      </c>
      <c r="P30" s="54">
        <v>0</v>
      </c>
      <c r="Q30" s="70">
        <v>0</v>
      </c>
      <c r="R30" s="54">
        <v>0</v>
      </c>
      <c r="S30" s="70">
        <v>0</v>
      </c>
      <c r="T30" s="54">
        <v>0</v>
      </c>
      <c r="U30" s="70">
        <v>0</v>
      </c>
      <c r="V30" s="54">
        <v>0</v>
      </c>
      <c r="W30" s="70">
        <v>0</v>
      </c>
      <c r="X30" s="54">
        <v>0</v>
      </c>
      <c r="Y30" s="70">
        <v>0</v>
      </c>
      <c r="Z30" s="54">
        <v>0</v>
      </c>
      <c r="AA30" s="70">
        <v>0</v>
      </c>
      <c r="AB30" s="54">
        <v>0</v>
      </c>
      <c r="AC30" s="70">
        <v>0</v>
      </c>
      <c r="AD30" s="54">
        <v>0</v>
      </c>
      <c r="AE30" s="70">
        <v>0</v>
      </c>
      <c r="AF30" s="54">
        <v>0</v>
      </c>
      <c r="AG30" s="22"/>
    </row>
    <row r="31" spans="1:33" ht="15.75" thickBot="1" x14ac:dyDescent="0.3">
      <c r="A31" s="27" t="s">
        <v>157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69">
        <v>0</v>
      </c>
      <c r="L31" s="67">
        <v>0</v>
      </c>
      <c r="M31" s="69">
        <v>0</v>
      </c>
      <c r="N31" s="67">
        <v>0</v>
      </c>
      <c r="O31" s="69">
        <v>0</v>
      </c>
      <c r="P31" s="67">
        <v>0</v>
      </c>
      <c r="Q31" s="69">
        <v>0</v>
      </c>
      <c r="R31" s="67">
        <v>0</v>
      </c>
      <c r="S31" s="69">
        <v>0</v>
      </c>
      <c r="T31" s="67">
        <v>0</v>
      </c>
      <c r="U31" s="69">
        <v>0</v>
      </c>
      <c r="V31" s="67">
        <v>0</v>
      </c>
      <c r="W31" s="69">
        <v>0</v>
      </c>
      <c r="X31" s="67">
        <v>0</v>
      </c>
      <c r="Y31" s="69">
        <v>0</v>
      </c>
      <c r="Z31" s="67">
        <v>0</v>
      </c>
      <c r="AA31" s="69">
        <v>0</v>
      </c>
      <c r="AB31" s="67">
        <v>0</v>
      </c>
      <c r="AC31" s="69">
        <v>0</v>
      </c>
      <c r="AD31" s="67">
        <v>0</v>
      </c>
      <c r="AE31" s="69">
        <v>0</v>
      </c>
      <c r="AF31" s="67">
        <v>0</v>
      </c>
      <c r="AG31" s="11"/>
    </row>
    <row r="32" spans="1:33" ht="15.75" thickBot="1" x14ac:dyDescent="0.3">
      <c r="A32" s="27" t="s">
        <v>158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70">
        <v>0</v>
      </c>
      <c r="L32" s="54">
        <v>0</v>
      </c>
      <c r="M32" s="70">
        <v>0</v>
      </c>
      <c r="N32" s="54">
        <v>0</v>
      </c>
      <c r="O32" s="70">
        <v>0</v>
      </c>
      <c r="P32" s="54">
        <v>0</v>
      </c>
      <c r="Q32" s="70">
        <v>0</v>
      </c>
      <c r="R32" s="54">
        <v>0</v>
      </c>
      <c r="S32" s="70">
        <v>0</v>
      </c>
      <c r="T32" s="54">
        <v>0</v>
      </c>
      <c r="U32" s="70">
        <v>0</v>
      </c>
      <c r="V32" s="54">
        <v>0</v>
      </c>
      <c r="W32" s="70">
        <v>0</v>
      </c>
      <c r="X32" s="54">
        <v>0</v>
      </c>
      <c r="Y32" s="70">
        <v>0</v>
      </c>
      <c r="Z32" s="54">
        <v>0</v>
      </c>
      <c r="AA32" s="70">
        <v>0</v>
      </c>
      <c r="AB32" s="54">
        <v>0</v>
      </c>
      <c r="AC32" s="70">
        <v>0</v>
      </c>
      <c r="AD32" s="54">
        <v>0</v>
      </c>
      <c r="AE32" s="70">
        <v>0</v>
      </c>
      <c r="AF32" s="54">
        <v>0</v>
      </c>
      <c r="AG32" s="22"/>
    </row>
    <row r="33" spans="1:33" ht="15.75" thickBot="1" x14ac:dyDescent="0.3">
      <c r="A33" s="27" t="s">
        <v>159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69">
        <v>0</v>
      </c>
      <c r="L33" s="67">
        <v>0</v>
      </c>
      <c r="M33" s="69">
        <v>0</v>
      </c>
      <c r="N33" s="67">
        <v>0</v>
      </c>
      <c r="O33" s="69">
        <v>0</v>
      </c>
      <c r="P33" s="67">
        <v>0</v>
      </c>
      <c r="Q33" s="69">
        <v>0</v>
      </c>
      <c r="R33" s="67">
        <v>0</v>
      </c>
      <c r="S33" s="69">
        <v>0</v>
      </c>
      <c r="T33" s="67">
        <v>0</v>
      </c>
      <c r="U33" s="69">
        <v>0</v>
      </c>
      <c r="V33" s="67">
        <v>0</v>
      </c>
      <c r="W33" s="69">
        <v>0</v>
      </c>
      <c r="X33" s="67">
        <v>0</v>
      </c>
      <c r="Y33" s="69">
        <v>0</v>
      </c>
      <c r="Z33" s="67">
        <v>0</v>
      </c>
      <c r="AA33" s="69">
        <v>0</v>
      </c>
      <c r="AB33" s="67">
        <v>0</v>
      </c>
      <c r="AC33" s="69">
        <v>0</v>
      </c>
      <c r="AD33" s="67">
        <v>0</v>
      </c>
      <c r="AE33" s="69">
        <v>0</v>
      </c>
      <c r="AF33" s="67">
        <v>0</v>
      </c>
      <c r="AG33" s="11"/>
    </row>
    <row r="34" spans="1:33" ht="15.75" thickBot="1" x14ac:dyDescent="0.3">
      <c r="A34" s="27" t="s">
        <v>160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70">
        <v>0</v>
      </c>
      <c r="L34" s="54">
        <v>0</v>
      </c>
      <c r="M34" s="70">
        <v>0</v>
      </c>
      <c r="N34" s="54">
        <v>0</v>
      </c>
      <c r="O34" s="70">
        <v>0</v>
      </c>
      <c r="P34" s="54">
        <v>0</v>
      </c>
      <c r="Q34" s="70">
        <v>0</v>
      </c>
      <c r="R34" s="54">
        <v>0</v>
      </c>
      <c r="S34" s="70">
        <v>0</v>
      </c>
      <c r="T34" s="54">
        <v>0</v>
      </c>
      <c r="U34" s="70">
        <v>0</v>
      </c>
      <c r="V34" s="54">
        <v>0</v>
      </c>
      <c r="W34" s="70">
        <v>0</v>
      </c>
      <c r="X34" s="54">
        <v>0</v>
      </c>
      <c r="Y34" s="70">
        <v>0</v>
      </c>
      <c r="Z34" s="54">
        <v>0</v>
      </c>
      <c r="AA34" s="70">
        <v>0</v>
      </c>
      <c r="AB34" s="54">
        <v>0</v>
      </c>
      <c r="AC34" s="70">
        <v>0</v>
      </c>
      <c r="AD34" s="54">
        <v>0</v>
      </c>
      <c r="AE34" s="70">
        <v>0</v>
      </c>
      <c r="AF34" s="54">
        <v>0</v>
      </c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EDF9-60EF-4A84-9544-FCFE1480CB63}">
  <dimension ref="B3:D62"/>
  <sheetViews>
    <sheetView workbookViewId="0">
      <selection activeCell="C9" sqref="C9"/>
    </sheetView>
  </sheetViews>
  <sheetFormatPr defaultRowHeight="15" x14ac:dyDescent="0.25"/>
  <cols>
    <col min="2" max="2" width="41.42578125" customWidth="1"/>
    <col min="3" max="3" width="22.42578125" customWidth="1"/>
    <col min="4" max="4" width="18.28515625" customWidth="1"/>
  </cols>
  <sheetData>
    <row r="3" spans="2:4" x14ac:dyDescent="0.25">
      <c r="B3" t="s">
        <v>146</v>
      </c>
      <c r="C3" t="s">
        <v>147</v>
      </c>
      <c r="D3" t="s">
        <v>148</v>
      </c>
    </row>
    <row r="4" spans="2:4" x14ac:dyDescent="0.25">
      <c r="B4" t="str">
        <f>'"S"'!B4</f>
        <v>Petra Miki Civišová  -  Delgado 1/Famosa</v>
      </c>
      <c r="C4">
        <f>'"S"'!C4</f>
        <v>68.424333333333337</v>
      </c>
      <c r="D4" t="e">
        <f t="shared" ref="D4:D35" si="0">RANK(C4,C$4:C$62)</f>
        <v>#REF!</v>
      </c>
    </row>
    <row r="5" spans="2:4" x14ac:dyDescent="0.25">
      <c r="B5" t="str">
        <f>'"S"'!B6</f>
        <v>Hana Civišová  -  All About Apache</v>
      </c>
      <c r="C5">
        <f>'"S"'!C6</f>
        <v>66.873666666666665</v>
      </c>
      <c r="D5" t="e">
        <f t="shared" si="0"/>
        <v>#REF!</v>
      </c>
    </row>
    <row r="6" spans="2:4" x14ac:dyDescent="0.25">
      <c r="B6" t="str">
        <f>'"S"'!B5</f>
        <v>Barbora Hernandezová  -  Jagger</v>
      </c>
      <c r="C6">
        <f>'"S"'!C5</f>
        <v>66.811999999999998</v>
      </c>
      <c r="D6" t="e">
        <f t="shared" si="0"/>
        <v>#REF!</v>
      </c>
    </row>
    <row r="7" spans="2:4" x14ac:dyDescent="0.25">
      <c r="B7" t="str">
        <f>'"S"'!B8</f>
        <v>Anna Mikolášová  -  Famosa 1</v>
      </c>
      <c r="C7">
        <f>'"S"'!C8</f>
        <v>65.856666666666669</v>
      </c>
      <c r="D7" t="e">
        <f t="shared" si="0"/>
        <v>#REF!</v>
      </c>
    </row>
    <row r="8" spans="2:4" x14ac:dyDescent="0.25">
      <c r="B8" t="str">
        <f>'"S"'!B7</f>
        <v>Monika Svačinová  -  Julie Belle</v>
      </c>
      <c r="C8">
        <f>'"S"'!C7</f>
        <v>64.786000000000001</v>
      </c>
      <c r="D8" t="e">
        <f t="shared" si="0"/>
        <v>#REF!</v>
      </c>
    </row>
    <row r="9" spans="2:4" x14ac:dyDescent="0.25">
      <c r="B9" t="str">
        <f>'"S"'!B15</f>
        <v>Zuzana Sejáková  -  Sparta</v>
      </c>
      <c r="C9">
        <f>'"S"'!C15</f>
        <v>64.087666666666664</v>
      </c>
      <c r="D9" t="e">
        <f t="shared" si="0"/>
        <v>#REF!</v>
      </c>
    </row>
    <row r="10" spans="2:4" x14ac:dyDescent="0.25">
      <c r="B10" t="str">
        <f>'"S"'!B16</f>
        <v>Michaela Žáčková  -  Odeta</v>
      </c>
      <c r="C10">
        <f>'"S"'!C16</f>
        <v>62.752333333333333</v>
      </c>
      <c r="D10" t="e">
        <f t="shared" si="0"/>
        <v>#REF!</v>
      </c>
    </row>
    <row r="11" spans="2:4" x14ac:dyDescent="0.25">
      <c r="B11" t="str">
        <f>'"S"'!B19</f>
        <v>Vanda Bělinová  -  Duc Ferrari</v>
      </c>
      <c r="C11">
        <f>'"S"'!C19</f>
        <v>45.693333333333328</v>
      </c>
      <c r="D11" t="e">
        <f t="shared" si="0"/>
        <v>#REF!</v>
      </c>
    </row>
    <row r="12" spans="2:4" x14ac:dyDescent="0.25">
      <c r="B12" t="str">
        <f>'"S"'!B22</f>
        <v>Tereza Kamínková  -  Donnershall</v>
      </c>
      <c r="C12">
        <f>'"S"'!C22</f>
        <v>64.710999999999999</v>
      </c>
      <c r="D12" t="e">
        <f t="shared" si="0"/>
        <v>#REF!</v>
      </c>
    </row>
    <row r="13" spans="2:4" x14ac:dyDescent="0.25">
      <c r="B13" t="str">
        <f>'"S"'!B9</f>
        <v>Jana Hausková  -  Sunny Friday</v>
      </c>
      <c r="C13">
        <f>'"S"'!C9</f>
        <v>66.597666666666655</v>
      </c>
      <c r="D13" t="e">
        <f t="shared" si="0"/>
        <v>#REF!</v>
      </c>
    </row>
    <row r="14" spans="2:4" x14ac:dyDescent="0.25">
      <c r="B14" t="str">
        <f>'"S"'!B21</f>
        <v>Eva Jančaříková  -  Left You a Note</v>
      </c>
      <c r="C14">
        <f>'"S"'!C21</f>
        <v>63.19</v>
      </c>
      <c r="D14" t="e">
        <f t="shared" si="0"/>
        <v>#REF!</v>
      </c>
    </row>
    <row r="15" spans="2:4" x14ac:dyDescent="0.25">
      <c r="B15" t="str">
        <f>'"S"'!B27</f>
        <v>Natálie Argmanová</v>
      </c>
      <c r="C15">
        <f>'"S"'!C27</f>
        <v>38.396666666666668</v>
      </c>
      <c r="D15" t="e">
        <f t="shared" si="0"/>
        <v>#REF!</v>
      </c>
    </row>
    <row r="16" spans="2:4" x14ac:dyDescent="0.25">
      <c r="B16" t="str">
        <f>'"S"'!B24</f>
        <v>Hana Vašáryová  -  Freedom</v>
      </c>
      <c r="C16">
        <f>'"S"'!C24</f>
        <v>22.271333333333331</v>
      </c>
      <c r="D16" t="e">
        <f t="shared" si="0"/>
        <v>#REF!</v>
      </c>
    </row>
    <row r="17" spans="2:4" x14ac:dyDescent="0.25">
      <c r="B17" t="str">
        <f>'"S"'!B14</f>
        <v>Barbora Uhrová Marešová  -Dracula 2</v>
      </c>
      <c r="C17">
        <f>'"S"'!C14</f>
        <v>22.140666666666664</v>
      </c>
      <c r="D17" t="e">
        <f t="shared" si="0"/>
        <v>#REF!</v>
      </c>
    </row>
    <row r="18" spans="2:4" x14ac:dyDescent="0.25">
      <c r="B18" t="str">
        <f>'"S"'!B20</f>
        <v>Eliška Bodnárová</v>
      </c>
      <c r="C18">
        <f>'"S"'!C20</f>
        <v>21.498333333333335</v>
      </c>
      <c r="D18" t="e">
        <f t="shared" si="0"/>
        <v>#REF!</v>
      </c>
    </row>
    <row r="19" spans="2:4" x14ac:dyDescent="0.25">
      <c r="B19" t="str">
        <f>'"S"'!B17</f>
        <v>Eliška Stránská   -   Don Corleone</v>
      </c>
      <c r="C19">
        <f>'"S"'!C17</f>
        <v>65.993333333333339</v>
      </c>
      <c r="D19" t="e">
        <f t="shared" si="0"/>
        <v>#REF!</v>
      </c>
    </row>
    <row r="20" spans="2:4" x14ac:dyDescent="0.25">
      <c r="B20" t="str">
        <f>'"S"'!B13</f>
        <v>Lucie Musilová  -  Tarantina</v>
      </c>
      <c r="C20">
        <f>'"S"'!C13</f>
        <v>43.481666666666662</v>
      </c>
      <c r="D20" t="e">
        <f t="shared" si="0"/>
        <v>#REF!</v>
      </c>
    </row>
    <row r="21" spans="2:4" x14ac:dyDescent="0.25">
      <c r="B21" t="str">
        <f>'"S"'!B12</f>
        <v>Aneta Langrová  -  Kassi Boy A.R.</v>
      </c>
      <c r="C21">
        <f>'"S"'!C12</f>
        <v>42.260999999999996</v>
      </c>
      <c r="D21" t="e">
        <f t="shared" si="0"/>
        <v>#REF!</v>
      </c>
    </row>
    <row r="22" spans="2:4" x14ac:dyDescent="0.25">
      <c r="B22" t="str">
        <f>'"S"'!B10</f>
        <v>Andrea Dohnalová  -  Sound of Silence</v>
      </c>
      <c r="C22">
        <f>'"S"'!C10</f>
        <v>20.852</v>
      </c>
      <c r="D22" t="e">
        <f t="shared" si="0"/>
        <v>#REF!</v>
      </c>
    </row>
    <row r="23" spans="2:4" x14ac:dyDescent="0.25">
      <c r="B23" t="str">
        <f>'"S"'!B11</f>
        <v>Veronika Cveková  -  Cadot</v>
      </c>
      <c r="C23">
        <f>'"S"'!C11</f>
        <v>20.629666666666669</v>
      </c>
      <c r="D23" t="e">
        <f t="shared" si="0"/>
        <v>#REF!</v>
      </c>
    </row>
    <row r="24" spans="2:4" x14ac:dyDescent="0.25">
      <c r="B24" t="str">
        <f>'"S"'!B23</f>
        <v>Petra Svobodová</v>
      </c>
      <c r="C24">
        <f>'"S"'!C23</f>
        <v>19.907333333333334</v>
      </c>
      <c r="D24" t="e">
        <f t="shared" si="0"/>
        <v>#REF!</v>
      </c>
    </row>
    <row r="25" spans="2:4" x14ac:dyDescent="0.25">
      <c r="B25" t="str">
        <f>'"S"'!B18</f>
        <v>Andrea Bauerová</v>
      </c>
      <c r="C25">
        <f>'"S"'!C18</f>
        <v>0</v>
      </c>
      <c r="D25" t="e">
        <f t="shared" si="0"/>
        <v>#REF!</v>
      </c>
    </row>
    <row r="26" spans="2:4" x14ac:dyDescent="0.25">
      <c r="B26" t="str">
        <f>'"S"'!B25</f>
        <v>Ida Vavříková  -  Legolas</v>
      </c>
      <c r="C26">
        <f>'"S"'!C25</f>
        <v>21.195333333333334</v>
      </c>
      <c r="D26" t="e">
        <f t="shared" si="0"/>
        <v>#REF!</v>
      </c>
    </row>
    <row r="27" spans="2:4" x14ac:dyDescent="0.25">
      <c r="B27" t="str">
        <f>'"S"'!B26</f>
        <v>Valentina Tichá</v>
      </c>
      <c r="C27">
        <f>'"S"'!C26</f>
        <v>0</v>
      </c>
      <c r="D27" t="e">
        <f t="shared" si="0"/>
        <v>#REF!</v>
      </c>
    </row>
    <row r="28" spans="2:4" x14ac:dyDescent="0.25">
      <c r="B28" t="str">
        <f>'"S"'!B28</f>
        <v>Kristina Bock-Fialová  -  Bonne Fée</v>
      </c>
      <c r="C28">
        <f>'"S"'!C28</f>
        <v>66.338333333333324</v>
      </c>
      <c r="D28" t="e">
        <f t="shared" si="0"/>
        <v>#REF!</v>
      </c>
    </row>
    <row r="29" spans="2:4" x14ac:dyDescent="0.25">
      <c r="B29" t="str">
        <f>'"S"'!B29</f>
        <v>Jan Zamec  -  Dejna/Skyfal</v>
      </c>
      <c r="C29">
        <f>'"S"'!C29</f>
        <v>44.31133333333333</v>
      </c>
      <c r="D29" t="e">
        <f t="shared" si="0"/>
        <v>#REF!</v>
      </c>
    </row>
    <row r="30" spans="2:4" x14ac:dyDescent="0.25">
      <c r="B30" t="str">
        <f>'"S"'!B30</f>
        <v>Barbora Leiterová  -  Franz</v>
      </c>
      <c r="C30">
        <f>'"S"'!C30</f>
        <v>43.835000000000001</v>
      </c>
      <c r="D30" t="e">
        <f t="shared" si="0"/>
        <v>#REF!</v>
      </c>
    </row>
    <row r="31" spans="2:4" x14ac:dyDescent="0.25">
      <c r="B31" t="e">
        <f>'"S"'!#REF!</f>
        <v>#REF!</v>
      </c>
      <c r="C31" t="e">
        <f>'"S"'!#REF!</f>
        <v>#REF!</v>
      </c>
      <c r="D31" t="e">
        <f t="shared" si="0"/>
        <v>#REF!</v>
      </c>
    </row>
    <row r="32" spans="2:4" x14ac:dyDescent="0.25">
      <c r="B32" t="str">
        <f>'"S"'!B31</f>
        <v>Miriam Vítek Viesnerová</v>
      </c>
      <c r="C32">
        <f>'"S"'!C31</f>
        <v>0</v>
      </c>
      <c r="D32" t="e">
        <f t="shared" si="0"/>
        <v>#REF!</v>
      </c>
    </row>
    <row r="33" spans="2:4" x14ac:dyDescent="0.25">
      <c r="B33">
        <f>'"S"'!B32</f>
        <v>0</v>
      </c>
      <c r="C33">
        <f>'"S"'!C32</f>
        <v>0</v>
      </c>
      <c r="D33" t="e">
        <f t="shared" si="0"/>
        <v>#REF!</v>
      </c>
    </row>
    <row r="34" spans="2:4" x14ac:dyDescent="0.25">
      <c r="B34">
        <f>'"S"'!B33</f>
        <v>0</v>
      </c>
      <c r="C34">
        <f>'"S"'!C33</f>
        <v>0</v>
      </c>
      <c r="D34" t="e">
        <f t="shared" si="0"/>
        <v>#REF!</v>
      </c>
    </row>
    <row r="35" spans="2:4" x14ac:dyDescent="0.25">
      <c r="B35">
        <f>'"S"'!B34</f>
        <v>0</v>
      </c>
      <c r="C35">
        <f>'"S"'!C34</f>
        <v>0</v>
      </c>
      <c r="D35" t="e">
        <f t="shared" si="0"/>
        <v>#REF!</v>
      </c>
    </row>
    <row r="36" spans="2:4" x14ac:dyDescent="0.25">
      <c r="B36">
        <f>'"S"'!B35</f>
        <v>0</v>
      </c>
      <c r="C36">
        <f>'"S"'!C35</f>
        <v>0</v>
      </c>
      <c r="D36" t="e">
        <f t="shared" ref="D36:D62" si="1">RANK(C36,C$4:C$62)</f>
        <v>#REF!</v>
      </c>
    </row>
    <row r="37" spans="2:4" x14ac:dyDescent="0.25">
      <c r="B37">
        <f>'"S"'!B36</f>
        <v>0</v>
      </c>
      <c r="C37">
        <f>'"S"'!C36</f>
        <v>0</v>
      </c>
      <c r="D37" t="e">
        <f t="shared" si="1"/>
        <v>#REF!</v>
      </c>
    </row>
    <row r="38" spans="2:4" x14ac:dyDescent="0.25">
      <c r="B38">
        <f>'"S"'!B37</f>
        <v>0</v>
      </c>
      <c r="C38">
        <f>'"S"'!C37</f>
        <v>0</v>
      </c>
      <c r="D38" t="e">
        <f t="shared" si="1"/>
        <v>#REF!</v>
      </c>
    </row>
    <row r="39" spans="2:4" x14ac:dyDescent="0.25">
      <c r="B39">
        <f>'"S"'!B38</f>
        <v>0</v>
      </c>
      <c r="C39">
        <f>'"S"'!C38</f>
        <v>0</v>
      </c>
      <c r="D39" t="e">
        <f t="shared" si="1"/>
        <v>#REF!</v>
      </c>
    </row>
    <row r="40" spans="2:4" x14ac:dyDescent="0.25">
      <c r="B40">
        <f>'"S"'!B39</f>
        <v>0</v>
      </c>
      <c r="C40">
        <f>'"S"'!C39</f>
        <v>0</v>
      </c>
      <c r="D40" t="e">
        <f t="shared" si="1"/>
        <v>#REF!</v>
      </c>
    </row>
    <row r="41" spans="2:4" x14ac:dyDescent="0.25">
      <c r="B41">
        <f>'"S"'!B40</f>
        <v>0</v>
      </c>
      <c r="C41">
        <f>'"S"'!C40</f>
        <v>0</v>
      </c>
      <c r="D41" t="e">
        <f t="shared" si="1"/>
        <v>#REF!</v>
      </c>
    </row>
    <row r="42" spans="2:4" x14ac:dyDescent="0.25">
      <c r="B42">
        <f>'"S"'!B41</f>
        <v>0</v>
      </c>
      <c r="C42">
        <f>'"S"'!C41</f>
        <v>0</v>
      </c>
      <c r="D42" t="e">
        <f t="shared" si="1"/>
        <v>#REF!</v>
      </c>
    </row>
    <row r="43" spans="2:4" x14ac:dyDescent="0.25">
      <c r="B43">
        <f>'"S"'!B42</f>
        <v>0</v>
      </c>
      <c r="C43">
        <f>'"S"'!C42</f>
        <v>0</v>
      </c>
      <c r="D43" t="e">
        <f t="shared" si="1"/>
        <v>#REF!</v>
      </c>
    </row>
    <row r="44" spans="2:4" x14ac:dyDescent="0.25">
      <c r="B44">
        <f>'"S"'!B43</f>
        <v>0</v>
      </c>
      <c r="C44">
        <f>'"S"'!C43</f>
        <v>0</v>
      </c>
      <c r="D44" t="e">
        <f t="shared" si="1"/>
        <v>#REF!</v>
      </c>
    </row>
    <row r="45" spans="2:4" x14ac:dyDescent="0.25">
      <c r="B45">
        <f>'"S"'!B44</f>
        <v>0</v>
      </c>
      <c r="C45">
        <f>'"S"'!C44</f>
        <v>0</v>
      </c>
      <c r="D45" t="e">
        <f t="shared" si="1"/>
        <v>#REF!</v>
      </c>
    </row>
    <row r="46" spans="2:4" x14ac:dyDescent="0.25">
      <c r="B46">
        <f>'"S"'!B45</f>
        <v>0</v>
      </c>
      <c r="C46">
        <f>'"S"'!C45</f>
        <v>0</v>
      </c>
      <c r="D46" t="e">
        <f t="shared" si="1"/>
        <v>#REF!</v>
      </c>
    </row>
    <row r="47" spans="2:4" x14ac:dyDescent="0.25">
      <c r="B47">
        <f>'"S"'!B46</f>
        <v>0</v>
      </c>
      <c r="C47">
        <f>'"S"'!C46</f>
        <v>0</v>
      </c>
      <c r="D47" t="e">
        <f t="shared" si="1"/>
        <v>#REF!</v>
      </c>
    </row>
    <row r="48" spans="2:4" x14ac:dyDescent="0.25">
      <c r="B48">
        <f>'"S"'!B47</f>
        <v>0</v>
      </c>
      <c r="C48">
        <f>'"S"'!C47</f>
        <v>0</v>
      </c>
      <c r="D48" t="e">
        <f t="shared" si="1"/>
        <v>#REF!</v>
      </c>
    </row>
    <row r="49" spans="2:4" x14ac:dyDescent="0.25">
      <c r="B49">
        <f>'"S"'!B48</f>
        <v>0</v>
      </c>
      <c r="C49">
        <f>'"S"'!C48</f>
        <v>0</v>
      </c>
      <c r="D49" t="e">
        <f t="shared" si="1"/>
        <v>#REF!</v>
      </c>
    </row>
    <row r="50" spans="2:4" x14ac:dyDescent="0.25">
      <c r="B50">
        <f>'"S"'!B49</f>
        <v>0</v>
      </c>
      <c r="C50">
        <f>'"S"'!C49</f>
        <v>0</v>
      </c>
      <c r="D50" t="e">
        <f t="shared" si="1"/>
        <v>#REF!</v>
      </c>
    </row>
    <row r="51" spans="2:4" x14ac:dyDescent="0.25">
      <c r="B51">
        <f>'"S"'!B50</f>
        <v>0</v>
      </c>
      <c r="C51">
        <f>'"S"'!C50</f>
        <v>0</v>
      </c>
      <c r="D51" t="e">
        <f t="shared" si="1"/>
        <v>#REF!</v>
      </c>
    </row>
    <row r="52" spans="2:4" x14ac:dyDescent="0.25">
      <c r="B52">
        <f>'"S"'!B51</f>
        <v>0</v>
      </c>
      <c r="C52">
        <f>'"S"'!C51</f>
        <v>0</v>
      </c>
      <c r="D52" t="e">
        <f t="shared" si="1"/>
        <v>#REF!</v>
      </c>
    </row>
    <row r="53" spans="2:4" x14ac:dyDescent="0.25">
      <c r="B53">
        <f>'"S"'!B52</f>
        <v>0</v>
      </c>
      <c r="C53">
        <f>'"S"'!C52</f>
        <v>0</v>
      </c>
      <c r="D53" t="e">
        <f t="shared" si="1"/>
        <v>#REF!</v>
      </c>
    </row>
    <row r="54" spans="2:4" x14ac:dyDescent="0.25">
      <c r="B54">
        <f>'"S"'!B53</f>
        <v>0</v>
      </c>
      <c r="C54">
        <f>'"S"'!C53</f>
        <v>0</v>
      </c>
      <c r="D54" t="e">
        <f t="shared" si="1"/>
        <v>#REF!</v>
      </c>
    </row>
    <row r="55" spans="2:4" x14ac:dyDescent="0.25">
      <c r="B55">
        <f>'"S"'!B54</f>
        <v>0</v>
      </c>
      <c r="C55">
        <f>'"S"'!C54</f>
        <v>0</v>
      </c>
      <c r="D55" t="e">
        <f t="shared" si="1"/>
        <v>#REF!</v>
      </c>
    </row>
    <row r="56" spans="2:4" x14ac:dyDescent="0.25">
      <c r="B56">
        <f>'"S"'!B55</f>
        <v>0</v>
      </c>
      <c r="C56">
        <f>'"S"'!C55</f>
        <v>0</v>
      </c>
      <c r="D56" t="e">
        <f t="shared" si="1"/>
        <v>#REF!</v>
      </c>
    </row>
    <row r="57" spans="2:4" x14ac:dyDescent="0.25">
      <c r="B57">
        <f>'"S"'!B56</f>
        <v>0</v>
      </c>
      <c r="C57">
        <f>'"S"'!C56</f>
        <v>0</v>
      </c>
      <c r="D57" t="e">
        <f t="shared" si="1"/>
        <v>#REF!</v>
      </c>
    </row>
    <row r="58" spans="2:4" x14ac:dyDescent="0.25">
      <c r="B58">
        <f>'"S"'!B57</f>
        <v>0</v>
      </c>
      <c r="C58">
        <f>'"S"'!C57</f>
        <v>0</v>
      </c>
      <c r="D58" t="e">
        <f t="shared" si="1"/>
        <v>#REF!</v>
      </c>
    </row>
    <row r="59" spans="2:4" x14ac:dyDescent="0.25">
      <c r="B59">
        <f>'"S"'!B58</f>
        <v>0</v>
      </c>
      <c r="C59">
        <f>'"S"'!C58</f>
        <v>0</v>
      </c>
      <c r="D59" t="e">
        <f t="shared" si="1"/>
        <v>#REF!</v>
      </c>
    </row>
    <row r="60" spans="2:4" x14ac:dyDescent="0.25">
      <c r="B60">
        <f>'"S"'!B59</f>
        <v>0</v>
      </c>
      <c r="C60">
        <f>'"S"'!C59</f>
        <v>0</v>
      </c>
      <c r="D60" t="e">
        <f t="shared" si="1"/>
        <v>#REF!</v>
      </c>
    </row>
    <row r="61" spans="2:4" x14ac:dyDescent="0.25">
      <c r="B61">
        <f>'"S"'!B60</f>
        <v>0</v>
      </c>
      <c r="C61">
        <f>'"S"'!C60</f>
        <v>0</v>
      </c>
      <c r="D61" t="e">
        <f t="shared" si="1"/>
        <v>#REF!</v>
      </c>
    </row>
    <row r="62" spans="2:4" x14ac:dyDescent="0.25">
      <c r="B62">
        <f>'"S"'!B61</f>
        <v>0</v>
      </c>
      <c r="C62">
        <f>'"S"'!C61</f>
        <v>0</v>
      </c>
      <c r="D62" t="e">
        <f t="shared" si="1"/>
        <v>#REF!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97B0-8EB6-471D-9757-037C5BB59FC8}">
  <dimension ref="A1:AG35"/>
  <sheetViews>
    <sheetView workbookViewId="0">
      <selection activeCell="Y7" sqref="Y7"/>
    </sheetView>
  </sheetViews>
  <sheetFormatPr defaultRowHeight="15" x14ac:dyDescent="0.25"/>
  <cols>
    <col min="1" max="1" width="3.5703125" customWidth="1"/>
    <col min="2" max="2" width="52.140625" customWidth="1"/>
    <col min="3" max="3" width="12.140625" customWidth="1"/>
    <col min="4" max="4" width="11" customWidth="1"/>
    <col min="5" max="5" width="11.140625" customWidth="1"/>
    <col min="6" max="6" width="13.140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44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84</v>
      </c>
      <c r="H3" s="13" t="s">
        <v>69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81</v>
      </c>
      <c r="C4" s="20">
        <f>AVERAGE(LARGE(G4:AF4,1), LARGE(G4:AF4,2), LARGE(G4:AF4,3))</f>
        <v>46.375</v>
      </c>
      <c r="D4" s="21">
        <f>LARGE(G4:AF4,1)</f>
        <v>70.938000000000002</v>
      </c>
      <c r="E4" s="21">
        <f>LARGE(G4:AF4,2)</f>
        <v>68.186999999999998</v>
      </c>
      <c r="F4" s="21">
        <f>LARGE(G4:AF4,3)</f>
        <v>0</v>
      </c>
      <c r="G4" s="22">
        <v>70.938000000000002</v>
      </c>
      <c r="H4" s="23">
        <v>68.186999999999998</v>
      </c>
      <c r="I4" s="22">
        <v>0</v>
      </c>
      <c r="J4" s="23">
        <v>0</v>
      </c>
      <c r="K4" s="68">
        <v>0</v>
      </c>
      <c r="L4" s="24">
        <v>0</v>
      </c>
      <c r="M4" s="68">
        <v>0</v>
      </c>
      <c r="N4" s="2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.75" thickBot="1" x14ac:dyDescent="0.3">
      <c r="A5" s="27" t="s">
        <v>21</v>
      </c>
      <c r="B5" s="28" t="s">
        <v>79</v>
      </c>
      <c r="C5" s="20">
        <f t="shared" ref="C5:C34" si="0">AVERAGE(LARGE(G5:AF5,1), LARGE(G5:AF5,2), LARGE(G5:AF5,3))</f>
        <v>41.433999999999997</v>
      </c>
      <c r="D5" s="21">
        <f t="shared" ref="D5:D34" si="1">LARGE(G5:AF5,1)</f>
        <v>63.905999999999999</v>
      </c>
      <c r="E5" s="21">
        <f t="shared" ref="E5:E34" si="2">LARGE(G5:AF5,2)</f>
        <v>60.396000000000001</v>
      </c>
      <c r="F5" s="21">
        <f t="shared" ref="F5:F34" si="3">LARGE(G5:AF5,3)</f>
        <v>0</v>
      </c>
      <c r="G5" s="11">
        <v>63.905999999999999</v>
      </c>
      <c r="H5" s="30">
        <v>0</v>
      </c>
      <c r="I5" s="11">
        <v>0</v>
      </c>
      <c r="J5" s="30">
        <v>0</v>
      </c>
      <c r="K5" s="69">
        <v>0</v>
      </c>
      <c r="L5" s="31">
        <v>0</v>
      </c>
      <c r="M5" s="69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0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60.396000000000001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.75" thickBot="1" x14ac:dyDescent="0.3">
      <c r="A6" s="18" t="s">
        <v>22</v>
      </c>
      <c r="B6" s="19" t="s">
        <v>80</v>
      </c>
      <c r="C6" s="20">
        <f t="shared" si="0"/>
        <v>63.116999999999997</v>
      </c>
      <c r="D6" s="21">
        <f t="shared" si="1"/>
        <v>63.646000000000001</v>
      </c>
      <c r="E6" s="21">
        <f t="shared" si="2"/>
        <v>62.892000000000003</v>
      </c>
      <c r="F6" s="21">
        <f t="shared" si="3"/>
        <v>62.813000000000002</v>
      </c>
      <c r="G6" s="22">
        <v>62.813000000000002</v>
      </c>
      <c r="H6" s="23">
        <v>0</v>
      </c>
      <c r="I6" s="22">
        <v>0</v>
      </c>
      <c r="J6" s="23">
        <v>0</v>
      </c>
      <c r="K6" s="70">
        <v>0</v>
      </c>
      <c r="L6" s="24">
        <v>0</v>
      </c>
      <c r="M6" s="70">
        <v>0</v>
      </c>
      <c r="N6" s="24">
        <v>0</v>
      </c>
      <c r="O6" s="70">
        <v>0</v>
      </c>
      <c r="P6" s="24">
        <v>0</v>
      </c>
      <c r="Q6" s="70">
        <v>0</v>
      </c>
      <c r="R6" s="24">
        <v>0</v>
      </c>
      <c r="S6" s="70">
        <v>62.892000000000003</v>
      </c>
      <c r="T6" s="24">
        <v>0</v>
      </c>
      <c r="U6" s="70">
        <v>0</v>
      </c>
      <c r="V6" s="24">
        <v>0</v>
      </c>
      <c r="W6" s="70">
        <v>0</v>
      </c>
      <c r="X6" s="24">
        <v>0</v>
      </c>
      <c r="Y6" s="70">
        <v>63.646000000000001</v>
      </c>
      <c r="Z6" s="24">
        <v>0</v>
      </c>
      <c r="AA6" s="70">
        <v>0</v>
      </c>
      <c r="AB6" s="24">
        <v>0</v>
      </c>
      <c r="AC6" s="70">
        <v>0</v>
      </c>
      <c r="AD6" s="24">
        <v>0</v>
      </c>
      <c r="AE6" s="70">
        <v>0</v>
      </c>
      <c r="AF6" s="24">
        <v>0</v>
      </c>
      <c r="AG6" s="22"/>
    </row>
    <row r="7" spans="1:33" ht="15.75" thickBot="1" x14ac:dyDescent="0.3">
      <c r="A7" s="27" t="s">
        <v>23</v>
      </c>
      <c r="B7" s="28" t="s">
        <v>82</v>
      </c>
      <c r="C7" s="20">
        <f t="shared" si="0"/>
        <v>44.774333333333324</v>
      </c>
      <c r="D7" s="21">
        <f t="shared" si="1"/>
        <v>67.5</v>
      </c>
      <c r="E7" s="21">
        <f t="shared" si="2"/>
        <v>66.822999999999993</v>
      </c>
      <c r="F7" s="21">
        <f t="shared" si="3"/>
        <v>0</v>
      </c>
      <c r="G7" s="11">
        <v>0</v>
      </c>
      <c r="H7" s="30">
        <v>67.5</v>
      </c>
      <c r="I7" s="11">
        <v>0</v>
      </c>
      <c r="J7" s="30">
        <v>0</v>
      </c>
      <c r="K7" s="69">
        <v>0</v>
      </c>
      <c r="L7" s="31">
        <v>0</v>
      </c>
      <c r="M7" s="69">
        <v>0</v>
      </c>
      <c r="N7" s="31">
        <v>0</v>
      </c>
      <c r="O7" s="69">
        <v>0</v>
      </c>
      <c r="P7" s="31">
        <v>0</v>
      </c>
      <c r="Q7" s="69">
        <v>0</v>
      </c>
      <c r="R7" s="31">
        <v>0</v>
      </c>
      <c r="S7" s="69">
        <v>0</v>
      </c>
      <c r="T7" s="31">
        <v>0</v>
      </c>
      <c r="U7" s="69">
        <v>66.822999999999993</v>
      </c>
      <c r="V7" s="31">
        <v>0</v>
      </c>
      <c r="W7" s="69">
        <v>0</v>
      </c>
      <c r="X7" s="31">
        <v>0</v>
      </c>
      <c r="Y7" s="69">
        <v>0</v>
      </c>
      <c r="Z7" s="31">
        <v>0</v>
      </c>
      <c r="AA7" s="69">
        <v>0</v>
      </c>
      <c r="AB7" s="31">
        <v>0</v>
      </c>
      <c r="AC7" s="69">
        <v>0</v>
      </c>
      <c r="AD7" s="31">
        <v>0</v>
      </c>
      <c r="AE7" s="69">
        <v>0</v>
      </c>
      <c r="AF7" s="31">
        <v>0</v>
      </c>
      <c r="AG7" s="11"/>
    </row>
    <row r="8" spans="1:33" ht="15.75" thickBot="1" x14ac:dyDescent="0.3">
      <c r="A8" s="18" t="s">
        <v>24</v>
      </c>
      <c r="B8" s="19" t="s">
        <v>83</v>
      </c>
      <c r="C8" s="20">
        <f t="shared" si="0"/>
        <v>65.51766666666667</v>
      </c>
      <c r="D8" s="21">
        <f t="shared" si="1"/>
        <v>67.843000000000004</v>
      </c>
      <c r="E8" s="21">
        <f t="shared" si="2"/>
        <v>64.804000000000002</v>
      </c>
      <c r="F8" s="21">
        <f t="shared" si="3"/>
        <v>63.905999999999999</v>
      </c>
      <c r="G8" s="22">
        <v>0</v>
      </c>
      <c r="H8" s="23">
        <v>64.804000000000002</v>
      </c>
      <c r="I8" s="22">
        <v>0</v>
      </c>
      <c r="J8" s="23">
        <v>0</v>
      </c>
      <c r="K8" s="70">
        <v>0</v>
      </c>
      <c r="L8" s="24">
        <v>0</v>
      </c>
      <c r="M8" s="70">
        <v>0</v>
      </c>
      <c r="N8" s="24">
        <v>0</v>
      </c>
      <c r="O8" s="70">
        <v>0</v>
      </c>
      <c r="P8" s="24">
        <v>0</v>
      </c>
      <c r="Q8" s="70">
        <v>0</v>
      </c>
      <c r="R8" s="24">
        <v>0</v>
      </c>
      <c r="S8" s="70">
        <v>0</v>
      </c>
      <c r="T8" s="24">
        <v>0</v>
      </c>
      <c r="U8" s="70">
        <v>63.905999999999999</v>
      </c>
      <c r="V8" s="24">
        <v>67.843000000000004</v>
      </c>
      <c r="W8" s="70">
        <v>0</v>
      </c>
      <c r="X8" s="24">
        <v>0</v>
      </c>
      <c r="Y8" s="70">
        <v>0</v>
      </c>
      <c r="Z8" s="24">
        <v>0</v>
      </c>
      <c r="AA8" s="70">
        <v>0</v>
      </c>
      <c r="AB8" s="24">
        <v>0</v>
      </c>
      <c r="AC8" s="70">
        <v>0</v>
      </c>
      <c r="AD8" s="24">
        <v>0</v>
      </c>
      <c r="AE8" s="70">
        <v>0</v>
      </c>
      <c r="AF8" s="24">
        <v>0</v>
      </c>
      <c r="AG8" s="22"/>
    </row>
    <row r="9" spans="1:33" ht="15.75" thickBot="1" x14ac:dyDescent="0.3">
      <c r="A9" s="27" t="s">
        <v>25</v>
      </c>
      <c r="B9" s="28" t="s">
        <v>130</v>
      </c>
      <c r="C9" s="20">
        <f t="shared" si="0"/>
        <v>45.866999999999997</v>
      </c>
      <c r="D9" s="21">
        <f t="shared" si="1"/>
        <v>69.218999999999994</v>
      </c>
      <c r="E9" s="21">
        <f t="shared" si="2"/>
        <v>68.382000000000005</v>
      </c>
      <c r="F9" s="21">
        <f t="shared" si="3"/>
        <v>0</v>
      </c>
      <c r="G9" s="63">
        <v>0</v>
      </c>
      <c r="H9" s="31">
        <v>0</v>
      </c>
      <c r="I9" s="63">
        <v>0</v>
      </c>
      <c r="J9" s="31">
        <v>0</v>
      </c>
      <c r="K9" s="69">
        <v>0</v>
      </c>
      <c r="L9" s="31">
        <v>0</v>
      </c>
      <c r="M9" s="69">
        <v>0</v>
      </c>
      <c r="N9" s="67">
        <v>68.382000000000005</v>
      </c>
      <c r="O9" s="69">
        <v>0</v>
      </c>
      <c r="P9" s="31">
        <v>0</v>
      </c>
      <c r="Q9" s="69">
        <v>0</v>
      </c>
      <c r="R9" s="31">
        <v>0</v>
      </c>
      <c r="S9" s="69">
        <v>0</v>
      </c>
      <c r="T9" s="31">
        <v>0</v>
      </c>
      <c r="U9" s="69">
        <v>69.218999999999994</v>
      </c>
      <c r="V9" s="31">
        <v>0</v>
      </c>
      <c r="W9" s="69">
        <v>0</v>
      </c>
      <c r="X9" s="31">
        <v>0</v>
      </c>
      <c r="Y9" s="69">
        <v>0</v>
      </c>
      <c r="Z9" s="31">
        <v>0</v>
      </c>
      <c r="AA9" s="69">
        <v>0</v>
      </c>
      <c r="AB9" s="31">
        <v>0</v>
      </c>
      <c r="AC9" s="69">
        <v>0</v>
      </c>
      <c r="AD9" s="31">
        <v>0</v>
      </c>
      <c r="AE9" s="69">
        <v>0</v>
      </c>
      <c r="AF9" s="31">
        <v>0</v>
      </c>
      <c r="AG9" s="11"/>
    </row>
    <row r="10" spans="1:33" ht="15.75" thickBot="1" x14ac:dyDescent="0.3">
      <c r="A10" s="18" t="s">
        <v>26</v>
      </c>
      <c r="B10" s="19" t="s">
        <v>211</v>
      </c>
      <c r="C10" s="20">
        <f t="shared" si="0"/>
        <v>0</v>
      </c>
      <c r="D10" s="21">
        <f t="shared" si="1"/>
        <v>0</v>
      </c>
      <c r="E10" s="21">
        <f t="shared" si="2"/>
        <v>0</v>
      </c>
      <c r="F10" s="21">
        <f t="shared" si="3"/>
        <v>0</v>
      </c>
      <c r="G10" s="70">
        <v>0</v>
      </c>
      <c r="H10" s="24">
        <v>0</v>
      </c>
      <c r="I10" s="70">
        <v>0</v>
      </c>
      <c r="J10" s="24">
        <v>0</v>
      </c>
      <c r="K10" s="70">
        <v>0</v>
      </c>
      <c r="L10" s="24">
        <v>0</v>
      </c>
      <c r="M10" s="70">
        <v>0</v>
      </c>
      <c r="N10" s="24">
        <v>0</v>
      </c>
      <c r="O10" s="70">
        <v>0</v>
      </c>
      <c r="P10" s="24">
        <v>0</v>
      </c>
      <c r="Q10" s="70">
        <v>0</v>
      </c>
      <c r="R10" s="24">
        <v>0</v>
      </c>
      <c r="S10" s="70">
        <v>0</v>
      </c>
      <c r="T10" s="24">
        <v>0</v>
      </c>
      <c r="U10" s="70">
        <v>0</v>
      </c>
      <c r="V10" s="24">
        <v>0</v>
      </c>
      <c r="W10" s="70">
        <v>0</v>
      </c>
      <c r="X10" s="24">
        <v>0</v>
      </c>
      <c r="Y10" s="70">
        <v>0</v>
      </c>
      <c r="Z10" s="24">
        <v>0</v>
      </c>
      <c r="AA10" s="70">
        <v>0</v>
      </c>
      <c r="AB10" s="24">
        <v>0</v>
      </c>
      <c r="AC10" s="70">
        <v>0</v>
      </c>
      <c r="AD10" s="24">
        <v>0</v>
      </c>
      <c r="AE10" s="70">
        <v>0</v>
      </c>
      <c r="AF10" s="24">
        <v>0</v>
      </c>
      <c r="AG10" s="22"/>
    </row>
    <row r="11" spans="1:33" ht="15.75" thickBot="1" x14ac:dyDescent="0.3">
      <c r="A11" s="27" t="s">
        <v>27</v>
      </c>
      <c r="B11" s="28"/>
      <c r="C11" s="20">
        <f t="shared" si="0"/>
        <v>0</v>
      </c>
      <c r="D11" s="21">
        <f t="shared" si="1"/>
        <v>0</v>
      </c>
      <c r="E11" s="21">
        <f t="shared" si="2"/>
        <v>0</v>
      </c>
      <c r="F11" s="21">
        <f t="shared" si="3"/>
        <v>0</v>
      </c>
      <c r="G11" s="69">
        <v>0</v>
      </c>
      <c r="H11" s="31">
        <v>0</v>
      </c>
      <c r="I11" s="69">
        <v>0</v>
      </c>
      <c r="J11" s="31">
        <v>0</v>
      </c>
      <c r="K11" s="69">
        <v>0</v>
      </c>
      <c r="L11" s="31">
        <v>0</v>
      </c>
      <c r="M11" s="69">
        <v>0</v>
      </c>
      <c r="N11" s="31">
        <v>0</v>
      </c>
      <c r="O11" s="69">
        <v>0</v>
      </c>
      <c r="P11" s="31">
        <v>0</v>
      </c>
      <c r="Q11" s="69">
        <v>0</v>
      </c>
      <c r="R11" s="31">
        <v>0</v>
      </c>
      <c r="S11" s="69">
        <v>0</v>
      </c>
      <c r="T11" s="31">
        <v>0</v>
      </c>
      <c r="U11" s="69">
        <v>0</v>
      </c>
      <c r="V11" s="31">
        <v>0</v>
      </c>
      <c r="W11" s="69">
        <v>0</v>
      </c>
      <c r="X11" s="31">
        <v>0</v>
      </c>
      <c r="Y11" s="69">
        <v>0</v>
      </c>
      <c r="Z11" s="31">
        <v>0</v>
      </c>
      <c r="AA11" s="69">
        <v>0</v>
      </c>
      <c r="AB11" s="31">
        <v>0</v>
      </c>
      <c r="AC11" s="69">
        <v>0</v>
      </c>
      <c r="AD11" s="31">
        <v>0</v>
      </c>
      <c r="AE11" s="69">
        <v>0</v>
      </c>
      <c r="AF11" s="31">
        <v>0</v>
      </c>
      <c r="AG11" s="11"/>
    </row>
    <row r="12" spans="1:33" ht="15.75" thickBot="1" x14ac:dyDescent="0.3">
      <c r="A12" s="18" t="s">
        <v>28</v>
      </c>
      <c r="B12" s="19"/>
      <c r="C12" s="20">
        <f t="shared" si="0"/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70">
        <v>0</v>
      </c>
      <c r="H12" s="24">
        <v>0</v>
      </c>
      <c r="I12" s="70">
        <v>0</v>
      </c>
      <c r="J12" s="24">
        <v>0</v>
      </c>
      <c r="K12" s="70">
        <v>0</v>
      </c>
      <c r="L12" s="24">
        <v>0</v>
      </c>
      <c r="M12" s="70">
        <v>0</v>
      </c>
      <c r="N12" s="24">
        <v>0</v>
      </c>
      <c r="O12" s="70">
        <v>0</v>
      </c>
      <c r="P12" s="24">
        <v>0</v>
      </c>
      <c r="Q12" s="70">
        <v>0</v>
      </c>
      <c r="R12" s="24">
        <v>0</v>
      </c>
      <c r="S12" s="70">
        <v>0</v>
      </c>
      <c r="T12" s="24">
        <v>0</v>
      </c>
      <c r="U12" s="70">
        <v>0</v>
      </c>
      <c r="V12" s="24">
        <v>0</v>
      </c>
      <c r="W12" s="70">
        <v>0</v>
      </c>
      <c r="X12" s="24">
        <v>0</v>
      </c>
      <c r="Y12" s="70">
        <v>0</v>
      </c>
      <c r="Z12" s="24">
        <v>0</v>
      </c>
      <c r="AA12" s="70">
        <v>0</v>
      </c>
      <c r="AB12" s="24">
        <v>0</v>
      </c>
      <c r="AC12" s="70">
        <v>0</v>
      </c>
      <c r="AD12" s="24">
        <v>0</v>
      </c>
      <c r="AE12" s="70">
        <v>0</v>
      </c>
      <c r="AF12" s="24">
        <v>0</v>
      </c>
      <c r="AG12" s="22"/>
    </row>
    <row r="13" spans="1:33" ht="15.75" thickBot="1" x14ac:dyDescent="0.3">
      <c r="A13" s="27" t="s">
        <v>29</v>
      </c>
      <c r="B13" s="28"/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69">
        <v>0</v>
      </c>
      <c r="H13" s="31">
        <v>0</v>
      </c>
      <c r="I13" s="69">
        <v>0</v>
      </c>
      <c r="J13" s="31">
        <v>0</v>
      </c>
      <c r="K13" s="69">
        <v>0</v>
      </c>
      <c r="L13" s="31">
        <v>0</v>
      </c>
      <c r="M13" s="69">
        <v>0</v>
      </c>
      <c r="N13" s="31">
        <v>0</v>
      </c>
      <c r="O13" s="69">
        <v>0</v>
      </c>
      <c r="P13" s="31">
        <v>0</v>
      </c>
      <c r="Q13" s="69">
        <v>0</v>
      </c>
      <c r="R13" s="31">
        <v>0</v>
      </c>
      <c r="S13" s="69">
        <v>0</v>
      </c>
      <c r="T13" s="31">
        <v>0</v>
      </c>
      <c r="U13" s="69">
        <v>0</v>
      </c>
      <c r="V13" s="31">
        <v>0</v>
      </c>
      <c r="W13" s="69">
        <v>0</v>
      </c>
      <c r="X13" s="31">
        <v>0</v>
      </c>
      <c r="Y13" s="69">
        <v>0</v>
      </c>
      <c r="Z13" s="31">
        <v>0</v>
      </c>
      <c r="AA13" s="69">
        <v>0</v>
      </c>
      <c r="AB13" s="31">
        <v>0</v>
      </c>
      <c r="AC13" s="69">
        <v>0</v>
      </c>
      <c r="AD13" s="31">
        <v>0</v>
      </c>
      <c r="AE13" s="69">
        <v>0</v>
      </c>
      <c r="AF13" s="31">
        <v>0</v>
      </c>
      <c r="AG13" s="11"/>
    </row>
    <row r="14" spans="1:33" ht="15.75" thickBot="1" x14ac:dyDescent="0.3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70">
        <v>0</v>
      </c>
      <c r="H14" s="24">
        <v>0</v>
      </c>
      <c r="I14" s="70">
        <v>0</v>
      </c>
      <c r="J14" s="24">
        <v>0</v>
      </c>
      <c r="K14" s="70">
        <v>0</v>
      </c>
      <c r="L14" s="24">
        <v>0</v>
      </c>
      <c r="M14" s="70">
        <v>0</v>
      </c>
      <c r="N14" s="24">
        <v>0</v>
      </c>
      <c r="O14" s="70">
        <v>0</v>
      </c>
      <c r="P14" s="24">
        <v>0</v>
      </c>
      <c r="Q14" s="70">
        <v>0</v>
      </c>
      <c r="R14" s="24">
        <v>0</v>
      </c>
      <c r="S14" s="70">
        <v>0</v>
      </c>
      <c r="T14" s="24">
        <v>0</v>
      </c>
      <c r="U14" s="70">
        <v>0</v>
      </c>
      <c r="V14" s="24">
        <v>0</v>
      </c>
      <c r="W14" s="70">
        <v>0</v>
      </c>
      <c r="X14" s="24">
        <v>0</v>
      </c>
      <c r="Y14" s="70">
        <v>0</v>
      </c>
      <c r="Z14" s="24">
        <v>0</v>
      </c>
      <c r="AA14" s="70">
        <v>0</v>
      </c>
      <c r="AB14" s="24">
        <v>0</v>
      </c>
      <c r="AC14" s="70">
        <v>0</v>
      </c>
      <c r="AD14" s="24">
        <v>0</v>
      </c>
      <c r="AE14" s="70">
        <v>0</v>
      </c>
      <c r="AF14" s="24">
        <v>0</v>
      </c>
      <c r="AG14" s="22"/>
    </row>
    <row r="15" spans="1:33" ht="15.75" thickBot="1" x14ac:dyDescent="0.3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69">
        <v>0</v>
      </c>
      <c r="H15" s="31">
        <v>0</v>
      </c>
      <c r="I15" s="69">
        <v>0</v>
      </c>
      <c r="J15" s="31">
        <v>0</v>
      </c>
      <c r="K15" s="69">
        <v>0</v>
      </c>
      <c r="L15" s="31">
        <v>0</v>
      </c>
      <c r="M15" s="69">
        <v>0</v>
      </c>
      <c r="N15" s="31">
        <v>0</v>
      </c>
      <c r="O15" s="69">
        <v>0</v>
      </c>
      <c r="P15" s="31">
        <v>0</v>
      </c>
      <c r="Q15" s="69">
        <v>0</v>
      </c>
      <c r="R15" s="31">
        <v>0</v>
      </c>
      <c r="S15" s="69">
        <v>0</v>
      </c>
      <c r="T15" s="31">
        <v>0</v>
      </c>
      <c r="U15" s="69">
        <v>0</v>
      </c>
      <c r="V15" s="31">
        <v>0</v>
      </c>
      <c r="W15" s="69">
        <v>0</v>
      </c>
      <c r="X15" s="31">
        <v>0</v>
      </c>
      <c r="Y15" s="69">
        <v>0</v>
      </c>
      <c r="Z15" s="31">
        <v>0</v>
      </c>
      <c r="AA15" s="69">
        <v>0</v>
      </c>
      <c r="AB15" s="31">
        <v>0</v>
      </c>
      <c r="AC15" s="69">
        <v>0</v>
      </c>
      <c r="AD15" s="31">
        <v>0</v>
      </c>
      <c r="AE15" s="69">
        <v>0</v>
      </c>
      <c r="AF15" s="31">
        <v>0</v>
      </c>
      <c r="AG15" s="11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70">
        <v>0</v>
      </c>
      <c r="H16" s="24">
        <v>0</v>
      </c>
      <c r="I16" s="70">
        <v>0</v>
      </c>
      <c r="J16" s="24">
        <v>0</v>
      </c>
      <c r="K16" s="70">
        <v>0</v>
      </c>
      <c r="L16" s="24">
        <v>0</v>
      </c>
      <c r="M16" s="70">
        <v>0</v>
      </c>
      <c r="N16" s="24">
        <v>0</v>
      </c>
      <c r="O16" s="70">
        <v>0</v>
      </c>
      <c r="P16" s="24">
        <v>0</v>
      </c>
      <c r="Q16" s="70">
        <v>0</v>
      </c>
      <c r="R16" s="24">
        <v>0</v>
      </c>
      <c r="S16" s="70">
        <v>0</v>
      </c>
      <c r="T16" s="24">
        <v>0</v>
      </c>
      <c r="U16" s="70">
        <v>0</v>
      </c>
      <c r="V16" s="24">
        <v>0</v>
      </c>
      <c r="W16" s="70">
        <v>0</v>
      </c>
      <c r="X16" s="24">
        <v>0</v>
      </c>
      <c r="Y16" s="70">
        <v>0</v>
      </c>
      <c r="Z16" s="24">
        <v>0</v>
      </c>
      <c r="AA16" s="70">
        <v>0</v>
      </c>
      <c r="AB16" s="24">
        <v>0</v>
      </c>
      <c r="AC16" s="70">
        <v>0</v>
      </c>
      <c r="AD16" s="24">
        <v>0</v>
      </c>
      <c r="AE16" s="70">
        <v>0</v>
      </c>
      <c r="AF16" s="24">
        <v>0</v>
      </c>
      <c r="AG16" s="22"/>
    </row>
    <row r="17" spans="1:33" ht="15.75" thickBot="1" x14ac:dyDescent="0.3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69">
        <v>0</v>
      </c>
      <c r="H17" s="31">
        <v>0</v>
      </c>
      <c r="I17" s="69">
        <v>0</v>
      </c>
      <c r="J17" s="31">
        <v>0</v>
      </c>
      <c r="K17" s="69">
        <v>0</v>
      </c>
      <c r="L17" s="31">
        <v>0</v>
      </c>
      <c r="M17" s="69">
        <v>0</v>
      </c>
      <c r="N17" s="31">
        <v>0</v>
      </c>
      <c r="O17" s="69">
        <v>0</v>
      </c>
      <c r="P17" s="31">
        <v>0</v>
      </c>
      <c r="Q17" s="69">
        <v>0</v>
      </c>
      <c r="R17" s="31">
        <v>0</v>
      </c>
      <c r="S17" s="69">
        <v>0</v>
      </c>
      <c r="T17" s="31">
        <v>0</v>
      </c>
      <c r="U17" s="69">
        <v>0</v>
      </c>
      <c r="V17" s="31">
        <v>0</v>
      </c>
      <c r="W17" s="69">
        <v>0</v>
      </c>
      <c r="X17" s="31">
        <v>0</v>
      </c>
      <c r="Y17" s="69">
        <v>0</v>
      </c>
      <c r="Z17" s="31">
        <v>0</v>
      </c>
      <c r="AA17" s="69">
        <v>0</v>
      </c>
      <c r="AB17" s="31">
        <v>0</v>
      </c>
      <c r="AC17" s="69">
        <v>0</v>
      </c>
      <c r="AD17" s="31">
        <v>0</v>
      </c>
      <c r="AE17" s="69">
        <v>0</v>
      </c>
      <c r="AF17" s="31">
        <v>0</v>
      </c>
      <c r="AG17" s="11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70">
        <v>0</v>
      </c>
      <c r="H18" s="24">
        <v>0</v>
      </c>
      <c r="I18" s="70">
        <v>0</v>
      </c>
      <c r="J18" s="24">
        <v>0</v>
      </c>
      <c r="K18" s="70">
        <v>0</v>
      </c>
      <c r="L18" s="24">
        <v>0</v>
      </c>
      <c r="M18" s="70">
        <v>0</v>
      </c>
      <c r="N18" s="24">
        <v>0</v>
      </c>
      <c r="O18" s="70">
        <v>0</v>
      </c>
      <c r="P18" s="24">
        <v>0</v>
      </c>
      <c r="Q18" s="70">
        <v>0</v>
      </c>
      <c r="R18" s="24">
        <v>0</v>
      </c>
      <c r="S18" s="70">
        <v>0</v>
      </c>
      <c r="T18" s="24">
        <v>0</v>
      </c>
      <c r="U18" s="70">
        <v>0</v>
      </c>
      <c r="V18" s="24">
        <v>0</v>
      </c>
      <c r="W18" s="70">
        <v>0</v>
      </c>
      <c r="X18" s="24">
        <v>0</v>
      </c>
      <c r="Y18" s="70">
        <v>0</v>
      </c>
      <c r="Z18" s="24">
        <v>0</v>
      </c>
      <c r="AA18" s="70">
        <v>0</v>
      </c>
      <c r="AB18" s="24">
        <v>0</v>
      </c>
      <c r="AC18" s="70">
        <v>0</v>
      </c>
      <c r="AD18" s="24">
        <v>0</v>
      </c>
      <c r="AE18" s="70">
        <v>0</v>
      </c>
      <c r="AF18" s="24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69">
        <v>0</v>
      </c>
      <c r="H19" s="31">
        <v>0</v>
      </c>
      <c r="I19" s="69">
        <v>0</v>
      </c>
      <c r="J19" s="31">
        <v>0</v>
      </c>
      <c r="K19" s="69">
        <v>0</v>
      </c>
      <c r="L19" s="31">
        <v>0</v>
      </c>
      <c r="M19" s="69">
        <v>0</v>
      </c>
      <c r="N19" s="31">
        <v>0</v>
      </c>
      <c r="O19" s="69">
        <v>0</v>
      </c>
      <c r="P19" s="31">
        <v>0</v>
      </c>
      <c r="Q19" s="69">
        <v>0</v>
      </c>
      <c r="R19" s="31">
        <v>0</v>
      </c>
      <c r="S19" s="69">
        <v>0</v>
      </c>
      <c r="T19" s="31">
        <v>0</v>
      </c>
      <c r="U19" s="69">
        <v>0</v>
      </c>
      <c r="V19" s="31">
        <v>0</v>
      </c>
      <c r="W19" s="69">
        <v>0</v>
      </c>
      <c r="X19" s="31">
        <v>0</v>
      </c>
      <c r="Y19" s="69">
        <v>0</v>
      </c>
      <c r="Z19" s="31">
        <v>0</v>
      </c>
      <c r="AA19" s="69">
        <v>0</v>
      </c>
      <c r="AB19" s="31">
        <v>0</v>
      </c>
      <c r="AC19" s="69">
        <v>0</v>
      </c>
      <c r="AD19" s="31">
        <v>0</v>
      </c>
      <c r="AE19" s="69">
        <v>0</v>
      </c>
      <c r="AF19" s="31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70">
        <v>0</v>
      </c>
      <c r="H20" s="24">
        <v>0</v>
      </c>
      <c r="I20" s="70">
        <v>0</v>
      </c>
      <c r="J20" s="24">
        <v>0</v>
      </c>
      <c r="K20" s="70">
        <v>0</v>
      </c>
      <c r="L20" s="24">
        <v>0</v>
      </c>
      <c r="M20" s="70">
        <v>0</v>
      </c>
      <c r="N20" s="24">
        <v>0</v>
      </c>
      <c r="O20" s="70">
        <v>0</v>
      </c>
      <c r="P20" s="24">
        <v>0</v>
      </c>
      <c r="Q20" s="70">
        <v>0</v>
      </c>
      <c r="R20" s="24">
        <v>0</v>
      </c>
      <c r="S20" s="70">
        <v>0</v>
      </c>
      <c r="T20" s="24">
        <v>0</v>
      </c>
      <c r="U20" s="70">
        <v>0</v>
      </c>
      <c r="V20" s="24">
        <v>0</v>
      </c>
      <c r="W20" s="70">
        <v>0</v>
      </c>
      <c r="X20" s="24">
        <v>0</v>
      </c>
      <c r="Y20" s="70">
        <v>0</v>
      </c>
      <c r="Z20" s="24">
        <v>0</v>
      </c>
      <c r="AA20" s="70">
        <v>0</v>
      </c>
      <c r="AB20" s="24">
        <v>0</v>
      </c>
      <c r="AC20" s="70">
        <v>0</v>
      </c>
      <c r="AD20" s="24">
        <v>0</v>
      </c>
      <c r="AE20" s="70">
        <v>0</v>
      </c>
      <c r="AF20" s="24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69">
        <v>0</v>
      </c>
      <c r="H21" s="31">
        <v>0</v>
      </c>
      <c r="I21" s="69">
        <v>0</v>
      </c>
      <c r="J21" s="31">
        <v>0</v>
      </c>
      <c r="K21" s="69">
        <v>0</v>
      </c>
      <c r="L21" s="31">
        <v>0</v>
      </c>
      <c r="M21" s="69">
        <v>0</v>
      </c>
      <c r="N21" s="31">
        <v>0</v>
      </c>
      <c r="O21" s="69">
        <v>0</v>
      </c>
      <c r="P21" s="31">
        <v>0</v>
      </c>
      <c r="Q21" s="69">
        <v>0</v>
      </c>
      <c r="R21" s="31">
        <v>0</v>
      </c>
      <c r="S21" s="69">
        <v>0</v>
      </c>
      <c r="T21" s="31">
        <v>0</v>
      </c>
      <c r="U21" s="69">
        <v>0</v>
      </c>
      <c r="V21" s="31">
        <v>0</v>
      </c>
      <c r="W21" s="69">
        <v>0</v>
      </c>
      <c r="X21" s="31">
        <v>0</v>
      </c>
      <c r="Y21" s="69">
        <v>0</v>
      </c>
      <c r="Z21" s="31">
        <v>0</v>
      </c>
      <c r="AA21" s="69">
        <v>0</v>
      </c>
      <c r="AB21" s="31">
        <v>0</v>
      </c>
      <c r="AC21" s="69">
        <v>0</v>
      </c>
      <c r="AD21" s="31">
        <v>0</v>
      </c>
      <c r="AE21" s="69">
        <v>0</v>
      </c>
      <c r="AF21" s="31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70">
        <v>0</v>
      </c>
      <c r="H22" s="24">
        <v>0</v>
      </c>
      <c r="I22" s="70">
        <v>0</v>
      </c>
      <c r="J22" s="24">
        <v>0</v>
      </c>
      <c r="K22" s="70">
        <v>0</v>
      </c>
      <c r="L22" s="24">
        <v>0</v>
      </c>
      <c r="M22" s="70">
        <v>0</v>
      </c>
      <c r="N22" s="24">
        <v>0</v>
      </c>
      <c r="O22" s="70">
        <v>0</v>
      </c>
      <c r="P22" s="24">
        <v>0</v>
      </c>
      <c r="Q22" s="70">
        <v>0</v>
      </c>
      <c r="R22" s="24">
        <v>0</v>
      </c>
      <c r="S22" s="70">
        <v>0</v>
      </c>
      <c r="T22" s="24">
        <v>0</v>
      </c>
      <c r="U22" s="70">
        <v>0</v>
      </c>
      <c r="V22" s="24">
        <v>0</v>
      </c>
      <c r="W22" s="70">
        <v>0</v>
      </c>
      <c r="X22" s="24">
        <v>0</v>
      </c>
      <c r="Y22" s="70">
        <v>0</v>
      </c>
      <c r="Z22" s="24">
        <v>0</v>
      </c>
      <c r="AA22" s="70">
        <v>0</v>
      </c>
      <c r="AB22" s="24">
        <v>0</v>
      </c>
      <c r="AC22" s="70">
        <v>0</v>
      </c>
      <c r="AD22" s="24">
        <v>0</v>
      </c>
      <c r="AE22" s="70">
        <v>0</v>
      </c>
      <c r="AF22" s="24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69">
        <v>0</v>
      </c>
      <c r="H23" s="31">
        <v>0</v>
      </c>
      <c r="I23" s="69">
        <v>0</v>
      </c>
      <c r="J23" s="31">
        <v>0</v>
      </c>
      <c r="K23" s="69">
        <v>0</v>
      </c>
      <c r="L23" s="31">
        <v>0</v>
      </c>
      <c r="M23" s="69">
        <v>0</v>
      </c>
      <c r="N23" s="31">
        <v>0</v>
      </c>
      <c r="O23" s="69">
        <v>0</v>
      </c>
      <c r="P23" s="31">
        <v>0</v>
      </c>
      <c r="Q23" s="69">
        <v>0</v>
      </c>
      <c r="R23" s="31">
        <v>0</v>
      </c>
      <c r="S23" s="69">
        <v>0</v>
      </c>
      <c r="T23" s="31">
        <v>0</v>
      </c>
      <c r="U23" s="69">
        <v>0</v>
      </c>
      <c r="V23" s="31">
        <v>0</v>
      </c>
      <c r="W23" s="69">
        <v>0</v>
      </c>
      <c r="X23" s="31">
        <v>0</v>
      </c>
      <c r="Y23" s="69">
        <v>0</v>
      </c>
      <c r="Z23" s="31">
        <v>0</v>
      </c>
      <c r="AA23" s="69">
        <v>0</v>
      </c>
      <c r="AB23" s="31">
        <v>0</v>
      </c>
      <c r="AC23" s="69">
        <v>0</v>
      </c>
      <c r="AD23" s="31">
        <v>0</v>
      </c>
      <c r="AE23" s="69">
        <v>0</v>
      </c>
      <c r="AF23" s="31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70">
        <v>0</v>
      </c>
      <c r="H24" s="24">
        <v>0</v>
      </c>
      <c r="I24" s="70">
        <v>0</v>
      </c>
      <c r="J24" s="24">
        <v>0</v>
      </c>
      <c r="K24" s="70">
        <v>0</v>
      </c>
      <c r="L24" s="24">
        <v>0</v>
      </c>
      <c r="M24" s="70">
        <v>0</v>
      </c>
      <c r="N24" s="24">
        <v>0</v>
      </c>
      <c r="O24" s="70">
        <v>0</v>
      </c>
      <c r="P24" s="24">
        <v>0</v>
      </c>
      <c r="Q24" s="70">
        <v>0</v>
      </c>
      <c r="R24" s="24">
        <v>0</v>
      </c>
      <c r="S24" s="70">
        <v>0</v>
      </c>
      <c r="T24" s="24">
        <v>0</v>
      </c>
      <c r="U24" s="70">
        <v>0</v>
      </c>
      <c r="V24" s="24">
        <v>0</v>
      </c>
      <c r="W24" s="70">
        <v>0</v>
      </c>
      <c r="X24" s="24">
        <v>0</v>
      </c>
      <c r="Y24" s="70">
        <v>0</v>
      </c>
      <c r="Z24" s="24">
        <v>0</v>
      </c>
      <c r="AA24" s="70">
        <v>0</v>
      </c>
      <c r="AB24" s="24">
        <v>0</v>
      </c>
      <c r="AC24" s="70">
        <v>0</v>
      </c>
      <c r="AD24" s="24">
        <v>0</v>
      </c>
      <c r="AE24" s="70">
        <v>0</v>
      </c>
      <c r="AF24" s="24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69">
        <v>0</v>
      </c>
      <c r="H25" s="31">
        <v>0</v>
      </c>
      <c r="I25" s="69">
        <v>0</v>
      </c>
      <c r="J25" s="31">
        <v>0</v>
      </c>
      <c r="K25" s="69">
        <v>0</v>
      </c>
      <c r="L25" s="31">
        <v>0</v>
      </c>
      <c r="M25" s="69">
        <v>0</v>
      </c>
      <c r="N25" s="31">
        <v>0</v>
      </c>
      <c r="O25" s="69">
        <v>0</v>
      </c>
      <c r="P25" s="31">
        <v>0</v>
      </c>
      <c r="Q25" s="69">
        <v>0</v>
      </c>
      <c r="R25" s="31">
        <v>0</v>
      </c>
      <c r="S25" s="69">
        <v>0</v>
      </c>
      <c r="T25" s="31">
        <v>0</v>
      </c>
      <c r="U25" s="69">
        <v>0</v>
      </c>
      <c r="V25" s="31">
        <v>0</v>
      </c>
      <c r="W25" s="69">
        <v>0</v>
      </c>
      <c r="X25" s="31">
        <v>0</v>
      </c>
      <c r="Y25" s="69">
        <v>0</v>
      </c>
      <c r="Z25" s="31">
        <v>0</v>
      </c>
      <c r="AA25" s="69">
        <v>0</v>
      </c>
      <c r="AB25" s="31">
        <v>0</v>
      </c>
      <c r="AC25" s="69">
        <v>0</v>
      </c>
      <c r="AD25" s="31">
        <v>0</v>
      </c>
      <c r="AE25" s="69">
        <v>0</v>
      </c>
      <c r="AF25" s="31">
        <v>0</v>
      </c>
      <c r="AG25" s="11"/>
    </row>
    <row r="26" spans="1:33" ht="15.75" thickBot="1" x14ac:dyDescent="0.3">
      <c r="A26" s="27" t="s">
        <v>152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/>
    </row>
    <row r="27" spans="1:33" ht="15.75" thickBot="1" x14ac:dyDescent="0.3">
      <c r="A27" s="27" t="s">
        <v>153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11">
        <v>0</v>
      </c>
      <c r="L27" s="30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0">
        <v>0</v>
      </c>
      <c r="S27" s="11">
        <v>0</v>
      </c>
      <c r="T27" s="30">
        <v>0</v>
      </c>
      <c r="U27" s="11">
        <v>0</v>
      </c>
      <c r="V27" s="30">
        <v>0</v>
      </c>
      <c r="W27" s="11">
        <v>0</v>
      </c>
      <c r="X27" s="30">
        <v>0</v>
      </c>
      <c r="Y27" s="11">
        <v>0</v>
      </c>
      <c r="Z27" s="30">
        <v>0</v>
      </c>
      <c r="AA27" s="11">
        <v>0</v>
      </c>
      <c r="AB27" s="30">
        <v>0</v>
      </c>
      <c r="AC27" s="11">
        <v>0</v>
      </c>
      <c r="AD27" s="30">
        <v>0</v>
      </c>
      <c r="AE27" s="11">
        <v>0</v>
      </c>
      <c r="AF27" s="30">
        <v>0</v>
      </c>
      <c r="AG27" s="11"/>
    </row>
    <row r="28" spans="1:33" ht="15.75" thickBot="1" x14ac:dyDescent="0.3">
      <c r="A28" s="27" t="s">
        <v>154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3">
        <v>0</v>
      </c>
      <c r="AG28" s="22"/>
    </row>
    <row r="29" spans="1:33" ht="15.75" thickBot="1" x14ac:dyDescent="0.3">
      <c r="A29" s="27" t="s">
        <v>155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11">
        <v>0</v>
      </c>
      <c r="L29" s="30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0">
        <v>0</v>
      </c>
      <c r="S29" s="11">
        <v>0</v>
      </c>
      <c r="T29" s="30">
        <v>0</v>
      </c>
      <c r="U29" s="11">
        <v>0</v>
      </c>
      <c r="V29" s="30">
        <v>0</v>
      </c>
      <c r="W29" s="11">
        <v>0</v>
      </c>
      <c r="X29" s="30">
        <v>0</v>
      </c>
      <c r="Y29" s="11">
        <v>0</v>
      </c>
      <c r="Z29" s="30">
        <v>0</v>
      </c>
      <c r="AA29" s="11">
        <v>0</v>
      </c>
      <c r="AB29" s="30">
        <v>0</v>
      </c>
      <c r="AC29" s="11">
        <v>0</v>
      </c>
      <c r="AD29" s="30">
        <v>0</v>
      </c>
      <c r="AE29" s="11">
        <v>0</v>
      </c>
      <c r="AF29" s="30">
        <v>0</v>
      </c>
      <c r="AG29" s="11"/>
    </row>
    <row r="30" spans="1:33" ht="15.75" thickBot="1" x14ac:dyDescent="0.3">
      <c r="A30" s="27" t="s">
        <v>156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3">
        <v>0</v>
      </c>
      <c r="AG30" s="22"/>
    </row>
    <row r="31" spans="1:33" ht="15.75" thickBot="1" x14ac:dyDescent="0.3">
      <c r="A31" s="27" t="s">
        <v>157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11">
        <v>0</v>
      </c>
      <c r="L31" s="30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0">
        <v>0</v>
      </c>
      <c r="S31" s="11">
        <v>0</v>
      </c>
      <c r="T31" s="30">
        <v>0</v>
      </c>
      <c r="U31" s="11">
        <v>0</v>
      </c>
      <c r="V31" s="30">
        <v>0</v>
      </c>
      <c r="W31" s="11">
        <v>0</v>
      </c>
      <c r="X31" s="30">
        <v>0</v>
      </c>
      <c r="Y31" s="11">
        <v>0</v>
      </c>
      <c r="Z31" s="30">
        <v>0</v>
      </c>
      <c r="AA31" s="11">
        <v>0</v>
      </c>
      <c r="AB31" s="30">
        <v>0</v>
      </c>
      <c r="AC31" s="11">
        <v>0</v>
      </c>
      <c r="AD31" s="30">
        <v>0</v>
      </c>
      <c r="AE31" s="11">
        <v>0</v>
      </c>
      <c r="AF31" s="30">
        <v>0</v>
      </c>
      <c r="AG31" s="11"/>
    </row>
    <row r="32" spans="1:33" ht="15.75" thickBot="1" x14ac:dyDescent="0.3">
      <c r="A32" s="27" t="s">
        <v>158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S32" s="22">
        <v>0</v>
      </c>
      <c r="T32" s="23">
        <v>0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3">
        <v>0</v>
      </c>
      <c r="AG32" s="22"/>
    </row>
    <row r="33" spans="1:33" ht="15.75" thickBot="1" x14ac:dyDescent="0.3">
      <c r="A33" s="27" t="s">
        <v>159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11">
        <v>0</v>
      </c>
      <c r="L33" s="30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0">
        <v>0</v>
      </c>
      <c r="S33" s="11">
        <v>0</v>
      </c>
      <c r="T33" s="30">
        <v>0</v>
      </c>
      <c r="U33" s="11">
        <v>0</v>
      </c>
      <c r="V33" s="30">
        <v>0</v>
      </c>
      <c r="W33" s="11">
        <v>0</v>
      </c>
      <c r="X33" s="30">
        <v>0</v>
      </c>
      <c r="Y33" s="11">
        <v>0</v>
      </c>
      <c r="Z33" s="30">
        <v>0</v>
      </c>
      <c r="AA33" s="11">
        <v>0</v>
      </c>
      <c r="AB33" s="30">
        <v>0</v>
      </c>
      <c r="AC33" s="11">
        <v>0</v>
      </c>
      <c r="AD33" s="30">
        <v>0</v>
      </c>
      <c r="AE33" s="11">
        <v>0</v>
      </c>
      <c r="AF33" s="30">
        <v>0</v>
      </c>
      <c r="AG33" s="11"/>
    </row>
    <row r="34" spans="1:33" ht="15.75" thickBot="1" x14ac:dyDescent="0.3">
      <c r="A34" s="27" t="s">
        <v>160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2">
        <v>0</v>
      </c>
      <c r="L34" s="23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3">
        <v>0</v>
      </c>
      <c r="S34" s="22">
        <v>0</v>
      </c>
      <c r="T34" s="23">
        <v>0</v>
      </c>
      <c r="U34" s="22">
        <v>0</v>
      </c>
      <c r="V34" s="23">
        <v>0</v>
      </c>
      <c r="W34" s="22">
        <v>0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2">
        <v>0</v>
      </c>
      <c r="AD34" s="23">
        <v>0</v>
      </c>
      <c r="AE34" s="22">
        <v>0</v>
      </c>
      <c r="AF34" s="23">
        <v>0</v>
      </c>
      <c r="AG34" s="22"/>
    </row>
    <row r="35" spans="1:33" x14ac:dyDescent="0.25">
      <c r="K35" s="7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4714-CE75-4B7E-8D4D-177A5A3431EA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5E69-EB0D-4521-86F1-312581226260}">
  <dimension ref="B3:D33"/>
  <sheetViews>
    <sheetView workbookViewId="0">
      <selection activeCell="B36" sqref="B36"/>
    </sheetView>
  </sheetViews>
  <sheetFormatPr defaultRowHeight="15" x14ac:dyDescent="0.25"/>
  <cols>
    <col min="2" max="2" width="41.42578125" customWidth="1"/>
    <col min="3" max="3" width="22.42578125" customWidth="1"/>
    <col min="4" max="4" width="18.28515625" customWidth="1"/>
  </cols>
  <sheetData>
    <row r="3" spans="2:4" x14ac:dyDescent="0.25">
      <c r="B3" t="s">
        <v>146</v>
      </c>
      <c r="C3" t="s">
        <v>147</v>
      </c>
      <c r="D3" t="s">
        <v>148</v>
      </c>
    </row>
    <row r="4" spans="2:4" x14ac:dyDescent="0.25">
      <c r="B4" t="str">
        <f>'U25'!B4</f>
        <v>Eliška Šteflová  -  Espresso 1/ Falcao</v>
      </c>
      <c r="C4">
        <f>'U25'!C4</f>
        <v>46.375</v>
      </c>
      <c r="D4">
        <f t="shared" ref="D4:D33" si="0">RANK(C4,C$4:C$33)</f>
        <v>3</v>
      </c>
    </row>
    <row r="5" spans="2:4" x14ac:dyDescent="0.25">
      <c r="B5" t="str">
        <f>'U25'!B9</f>
        <v>Nikola Feherová  -  Gallileus</v>
      </c>
      <c r="C5">
        <f>'U25'!C9</f>
        <v>45.866999999999997</v>
      </c>
      <c r="D5">
        <f t="shared" si="0"/>
        <v>4</v>
      </c>
    </row>
    <row r="6" spans="2:4" x14ac:dyDescent="0.25">
      <c r="B6" t="str">
        <f>'U25'!B7</f>
        <v>Eliška Skřivanová  -  Farawell</v>
      </c>
      <c r="C6">
        <f>'U25'!C7</f>
        <v>44.774333333333324</v>
      </c>
      <c r="D6">
        <f t="shared" si="0"/>
        <v>5</v>
      </c>
    </row>
    <row r="7" spans="2:4" x14ac:dyDescent="0.25">
      <c r="B7" t="str">
        <f>'U25'!B8</f>
        <v xml:space="preserve">Aneta Havlíčková  -  Fieneke  </v>
      </c>
      <c r="C7">
        <f>'U25'!C8</f>
        <v>65.51766666666667</v>
      </c>
      <c r="D7">
        <f t="shared" si="0"/>
        <v>1</v>
      </c>
    </row>
    <row r="8" spans="2:4" x14ac:dyDescent="0.25">
      <c r="B8" t="str">
        <f>'U25'!B5</f>
        <v xml:space="preserve">Karolína Čermáková -  Vivari  </v>
      </c>
      <c r="C8">
        <f>'U25'!C5</f>
        <v>41.433999999999997</v>
      </c>
      <c r="D8">
        <f t="shared" si="0"/>
        <v>6</v>
      </c>
    </row>
    <row r="9" spans="2:4" x14ac:dyDescent="0.25">
      <c r="B9" t="str">
        <f>'U25'!B6</f>
        <v>Barbora Zourková  -  Fénix</v>
      </c>
      <c r="C9">
        <f>'U25'!C6</f>
        <v>63.116999999999997</v>
      </c>
      <c r="D9">
        <f t="shared" si="0"/>
        <v>2</v>
      </c>
    </row>
    <row r="10" spans="2:4" x14ac:dyDescent="0.25">
      <c r="B10" t="str">
        <f>'U25'!B10</f>
        <v>Veronika Gajdolínová</v>
      </c>
      <c r="C10">
        <f>'U25'!C10</f>
        <v>0</v>
      </c>
      <c r="D10">
        <f t="shared" si="0"/>
        <v>7</v>
      </c>
    </row>
    <row r="11" spans="2:4" x14ac:dyDescent="0.25">
      <c r="B11">
        <f>'U25'!B11</f>
        <v>0</v>
      </c>
      <c r="C11">
        <f>'U25'!C11</f>
        <v>0</v>
      </c>
      <c r="D11">
        <f t="shared" si="0"/>
        <v>7</v>
      </c>
    </row>
    <row r="12" spans="2:4" x14ac:dyDescent="0.25">
      <c r="B12">
        <f>'U25'!B12</f>
        <v>0</v>
      </c>
      <c r="C12">
        <f>'U25'!C12</f>
        <v>0</v>
      </c>
      <c r="D12">
        <f t="shared" si="0"/>
        <v>7</v>
      </c>
    </row>
    <row r="13" spans="2:4" x14ac:dyDescent="0.25">
      <c r="B13">
        <f>'U25'!B13</f>
        <v>0</v>
      </c>
      <c r="C13">
        <f>'U25'!C13</f>
        <v>0</v>
      </c>
      <c r="D13">
        <f t="shared" si="0"/>
        <v>7</v>
      </c>
    </row>
    <row r="14" spans="2:4" x14ac:dyDescent="0.25">
      <c r="B14">
        <f>'U25'!B14</f>
        <v>0</v>
      </c>
      <c r="C14">
        <f>'U25'!C14</f>
        <v>0</v>
      </c>
      <c r="D14">
        <f t="shared" si="0"/>
        <v>7</v>
      </c>
    </row>
    <row r="15" spans="2:4" x14ac:dyDescent="0.25">
      <c r="B15">
        <f>'U25'!B15</f>
        <v>0</v>
      </c>
      <c r="C15">
        <f>'U25'!C15</f>
        <v>0</v>
      </c>
      <c r="D15">
        <f t="shared" si="0"/>
        <v>7</v>
      </c>
    </row>
    <row r="16" spans="2:4" x14ac:dyDescent="0.25">
      <c r="B16">
        <f>'U25'!B16</f>
        <v>0</v>
      </c>
      <c r="C16">
        <f>'U25'!C16</f>
        <v>0</v>
      </c>
      <c r="D16">
        <f t="shared" si="0"/>
        <v>7</v>
      </c>
    </row>
    <row r="17" spans="2:4" x14ac:dyDescent="0.25">
      <c r="B17">
        <f>'U25'!B17</f>
        <v>0</v>
      </c>
      <c r="C17">
        <f>'U25'!C17</f>
        <v>0</v>
      </c>
      <c r="D17">
        <f t="shared" si="0"/>
        <v>7</v>
      </c>
    </row>
    <row r="18" spans="2:4" x14ac:dyDescent="0.25">
      <c r="B18">
        <f>'U25'!B18</f>
        <v>0</v>
      </c>
      <c r="C18">
        <f>'U25'!C18</f>
        <v>0</v>
      </c>
      <c r="D18">
        <f t="shared" si="0"/>
        <v>7</v>
      </c>
    </row>
    <row r="19" spans="2:4" x14ac:dyDescent="0.25">
      <c r="B19">
        <f>'U25'!B19</f>
        <v>0</v>
      </c>
      <c r="C19">
        <f>'U25'!C19</f>
        <v>0</v>
      </c>
      <c r="D19">
        <f t="shared" si="0"/>
        <v>7</v>
      </c>
    </row>
    <row r="20" spans="2:4" x14ac:dyDescent="0.25">
      <c r="B20">
        <f>'U25'!B20</f>
        <v>0</v>
      </c>
      <c r="C20">
        <f>'U25'!C20</f>
        <v>0</v>
      </c>
      <c r="D20">
        <f t="shared" si="0"/>
        <v>7</v>
      </c>
    </row>
    <row r="21" spans="2:4" x14ac:dyDescent="0.25">
      <c r="B21">
        <f>'U25'!B21</f>
        <v>0</v>
      </c>
      <c r="C21">
        <f>'U25'!C21</f>
        <v>0</v>
      </c>
      <c r="D21">
        <f t="shared" si="0"/>
        <v>7</v>
      </c>
    </row>
    <row r="22" spans="2:4" x14ac:dyDescent="0.25">
      <c r="B22">
        <f>'U25'!B22</f>
        <v>0</v>
      </c>
      <c r="C22">
        <f>'U25'!C22</f>
        <v>0</v>
      </c>
      <c r="D22">
        <f t="shared" si="0"/>
        <v>7</v>
      </c>
    </row>
    <row r="23" spans="2:4" x14ac:dyDescent="0.25">
      <c r="B23">
        <f>'U25'!B23</f>
        <v>0</v>
      </c>
      <c r="C23">
        <f>'U25'!C23</f>
        <v>0</v>
      </c>
      <c r="D23">
        <f t="shared" si="0"/>
        <v>7</v>
      </c>
    </row>
    <row r="24" spans="2:4" x14ac:dyDescent="0.25">
      <c r="B24">
        <f>'U25'!B24</f>
        <v>0</v>
      </c>
      <c r="C24">
        <f>'U25'!C24</f>
        <v>0</v>
      </c>
      <c r="D24">
        <f t="shared" si="0"/>
        <v>7</v>
      </c>
    </row>
    <row r="25" spans="2:4" x14ac:dyDescent="0.25">
      <c r="B25">
        <f>'U25'!B25</f>
        <v>0</v>
      </c>
      <c r="C25">
        <f>'U25'!C25</f>
        <v>0</v>
      </c>
      <c r="D25">
        <f t="shared" si="0"/>
        <v>7</v>
      </c>
    </row>
    <row r="26" spans="2:4" x14ac:dyDescent="0.25">
      <c r="B26">
        <f>'U25'!B26</f>
        <v>0</v>
      </c>
      <c r="C26">
        <f>'U25'!C26</f>
        <v>0</v>
      </c>
      <c r="D26">
        <f t="shared" si="0"/>
        <v>7</v>
      </c>
    </row>
    <row r="27" spans="2:4" x14ac:dyDescent="0.25">
      <c r="B27">
        <f>'U25'!B27</f>
        <v>0</v>
      </c>
      <c r="C27">
        <f>'U25'!C27</f>
        <v>0</v>
      </c>
      <c r="D27">
        <f t="shared" si="0"/>
        <v>7</v>
      </c>
    </row>
    <row r="28" spans="2:4" x14ac:dyDescent="0.25">
      <c r="B28">
        <f>'U25'!B28</f>
        <v>0</v>
      </c>
      <c r="C28">
        <f>'U25'!C28</f>
        <v>0</v>
      </c>
      <c r="D28">
        <f t="shared" si="0"/>
        <v>7</v>
      </c>
    </row>
    <row r="29" spans="2:4" x14ac:dyDescent="0.25">
      <c r="B29">
        <f>'U25'!B29</f>
        <v>0</v>
      </c>
      <c r="C29">
        <f>'U25'!C29</f>
        <v>0</v>
      </c>
      <c r="D29">
        <f t="shared" si="0"/>
        <v>7</v>
      </c>
    </row>
    <row r="30" spans="2:4" x14ac:dyDescent="0.25">
      <c r="B30">
        <f>'U25'!B30</f>
        <v>0</v>
      </c>
      <c r="C30">
        <f>'U25'!C30</f>
        <v>0</v>
      </c>
      <c r="D30">
        <f t="shared" si="0"/>
        <v>7</v>
      </c>
    </row>
    <row r="31" spans="2:4" x14ac:dyDescent="0.25">
      <c r="B31">
        <f>'U25'!B31</f>
        <v>0</v>
      </c>
      <c r="C31">
        <f>'U25'!C31</f>
        <v>0</v>
      </c>
      <c r="D31">
        <f t="shared" si="0"/>
        <v>7</v>
      </c>
    </row>
    <row r="32" spans="2:4" x14ac:dyDescent="0.25">
      <c r="B32">
        <f>'U25'!B32</f>
        <v>0</v>
      </c>
      <c r="C32">
        <f>'U25'!C32</f>
        <v>0</v>
      </c>
      <c r="D32">
        <f t="shared" si="0"/>
        <v>7</v>
      </c>
    </row>
    <row r="33" spans="2:4" x14ac:dyDescent="0.25">
      <c r="B33">
        <f>'U25'!B33</f>
        <v>0</v>
      </c>
      <c r="C33">
        <f>'U25'!C33</f>
        <v>0</v>
      </c>
      <c r="D33">
        <f t="shared" si="0"/>
        <v>7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849F-7343-4A29-A3D7-2F5B2036E8F9}">
  <dimension ref="A1:AG34"/>
  <sheetViews>
    <sheetView workbookViewId="0">
      <selection activeCell="Z9" sqref="Z9"/>
    </sheetView>
  </sheetViews>
  <sheetFormatPr defaultRowHeight="15" x14ac:dyDescent="0.25"/>
  <cols>
    <col min="1" max="1" width="3.5703125" customWidth="1"/>
    <col min="2" max="2" width="52.140625" customWidth="1"/>
    <col min="3" max="3" width="9.7109375" customWidth="1"/>
    <col min="4" max="4" width="13.85546875" customWidth="1"/>
    <col min="5" max="5" width="13.140625" customWidth="1"/>
    <col min="6" max="6" width="13.8554687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45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69</v>
      </c>
      <c r="H3" s="13" t="s">
        <v>70</v>
      </c>
      <c r="I3" s="12"/>
      <c r="J3" s="13"/>
      <c r="K3" s="13"/>
      <c r="L3" s="14"/>
      <c r="M3" s="12"/>
      <c r="N3" s="13"/>
      <c r="O3" s="12" t="s">
        <v>69</v>
      </c>
      <c r="P3" s="13" t="s">
        <v>69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73</v>
      </c>
      <c r="C4" s="20">
        <f>AVERAGE(LARGE(G4:AF4,1), LARGE(G4:AF4,2), LARGE(G4:AF4,3))</f>
        <v>45.326666666666675</v>
      </c>
      <c r="D4" s="21">
        <f>LARGE(G4:AF4,1)</f>
        <v>69.804000000000002</v>
      </c>
      <c r="E4" s="21">
        <f>LARGE(G4:AF4,2)</f>
        <v>66.176000000000002</v>
      </c>
      <c r="F4" s="21">
        <f>LARGE(G4:AF4,3)</f>
        <v>0</v>
      </c>
      <c r="G4" s="22">
        <v>69.804000000000002</v>
      </c>
      <c r="H4" s="23">
        <v>66.176000000000002</v>
      </c>
      <c r="I4" s="23">
        <v>0</v>
      </c>
      <c r="J4" s="23">
        <v>0</v>
      </c>
      <c r="K4" s="23">
        <v>0</v>
      </c>
      <c r="L4" s="24">
        <v>0</v>
      </c>
      <c r="M4" s="22">
        <v>0</v>
      </c>
      <c r="N4" s="23">
        <v>0</v>
      </c>
      <c r="O4" s="22">
        <v>0</v>
      </c>
      <c r="P4" s="23">
        <v>0</v>
      </c>
      <c r="Q4" s="22">
        <v>0</v>
      </c>
      <c r="R4" s="25">
        <v>0</v>
      </c>
      <c r="S4" s="22">
        <v>0</v>
      </c>
      <c r="T4" s="23">
        <v>0</v>
      </c>
      <c r="U4" s="22">
        <v>0</v>
      </c>
      <c r="V4" s="23">
        <v>0</v>
      </c>
      <c r="W4" s="22">
        <v>0</v>
      </c>
      <c r="X4" s="23">
        <v>0</v>
      </c>
      <c r="Y4" s="22">
        <v>0</v>
      </c>
      <c r="Z4" s="26">
        <v>0</v>
      </c>
      <c r="AA4" s="22">
        <v>0</v>
      </c>
      <c r="AB4" s="23">
        <v>0</v>
      </c>
      <c r="AC4" s="22">
        <v>0</v>
      </c>
      <c r="AD4" s="23">
        <v>0</v>
      </c>
      <c r="AE4" s="22">
        <v>0</v>
      </c>
      <c r="AF4" s="26">
        <v>0</v>
      </c>
      <c r="AG4" s="22"/>
    </row>
    <row r="5" spans="1:33" ht="15.75" thickBot="1" x14ac:dyDescent="0.3">
      <c r="A5" s="27" t="s">
        <v>21</v>
      </c>
      <c r="B5" s="28" t="s">
        <v>126</v>
      </c>
      <c r="C5" s="20">
        <f t="shared" ref="C5:C25" si="0">AVERAGE(LARGE(G5:AF5,1), LARGE(G5:AF5,2), LARGE(G5:AF5,3))</f>
        <v>68.660333333333327</v>
      </c>
      <c r="D5" s="21">
        <f t="shared" ref="D5:D25" si="1">LARGE(G5:AF5,1)</f>
        <v>69.510000000000005</v>
      </c>
      <c r="E5" s="21">
        <f t="shared" ref="E5:E25" si="2">LARGE(G5:AF5,2)</f>
        <v>68.432000000000002</v>
      </c>
      <c r="F5" s="21">
        <f t="shared" ref="F5:F25" si="3">LARGE(G5:AF5,3)</f>
        <v>68.039000000000001</v>
      </c>
      <c r="G5" s="11">
        <v>69.510000000000005</v>
      </c>
      <c r="H5" s="30">
        <v>65.784000000000006</v>
      </c>
      <c r="I5" s="11">
        <v>0</v>
      </c>
      <c r="J5" s="30">
        <v>0</v>
      </c>
      <c r="K5" s="30">
        <v>68.039000000000001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68.432000000000002</v>
      </c>
      <c r="S5" s="11">
        <v>0</v>
      </c>
      <c r="T5" s="30">
        <v>0</v>
      </c>
      <c r="U5" s="11">
        <v>0</v>
      </c>
      <c r="V5" s="30">
        <v>0</v>
      </c>
      <c r="W5" s="11">
        <v>0</v>
      </c>
      <c r="X5" s="30">
        <v>0</v>
      </c>
      <c r="Y5" s="49">
        <v>0</v>
      </c>
      <c r="Z5" s="33">
        <v>0</v>
      </c>
      <c r="AA5" s="11">
        <v>0</v>
      </c>
      <c r="AB5" s="30">
        <v>0</v>
      </c>
      <c r="AC5" s="11">
        <v>0</v>
      </c>
      <c r="AD5" s="30">
        <v>0</v>
      </c>
      <c r="AE5" s="49">
        <v>0</v>
      </c>
      <c r="AF5" s="33">
        <v>0</v>
      </c>
      <c r="AG5" s="11"/>
    </row>
    <row r="6" spans="1:33" ht="15.75" thickBot="1" x14ac:dyDescent="0.3">
      <c r="A6" s="18" t="s">
        <v>22</v>
      </c>
      <c r="B6" s="19" t="s">
        <v>74</v>
      </c>
      <c r="C6" s="20">
        <f t="shared" si="0"/>
        <v>68.611333333333334</v>
      </c>
      <c r="D6" s="21">
        <f t="shared" si="1"/>
        <v>69.167000000000002</v>
      </c>
      <c r="E6" s="21">
        <f t="shared" si="2"/>
        <v>69.069000000000003</v>
      </c>
      <c r="F6" s="21">
        <f t="shared" si="3"/>
        <v>67.597999999999999</v>
      </c>
      <c r="G6" s="22">
        <v>69.167000000000002</v>
      </c>
      <c r="H6" s="23">
        <v>65.832999999999998</v>
      </c>
      <c r="I6" s="23">
        <v>0</v>
      </c>
      <c r="J6" s="23">
        <v>0</v>
      </c>
      <c r="K6" s="23">
        <v>67.597999999999999</v>
      </c>
      <c r="L6" s="24">
        <v>69.069000000000003</v>
      </c>
      <c r="M6" s="22">
        <v>0</v>
      </c>
      <c r="N6" s="23">
        <v>0</v>
      </c>
      <c r="O6" s="22">
        <v>0</v>
      </c>
      <c r="P6" s="23">
        <v>0</v>
      </c>
      <c r="Q6" s="22">
        <v>62.304000000000002</v>
      </c>
      <c r="R6" s="25">
        <v>65.489999999999995</v>
      </c>
      <c r="S6" s="22">
        <v>0</v>
      </c>
      <c r="T6" s="23">
        <v>0</v>
      </c>
      <c r="U6" s="22">
        <v>67.597999999999999</v>
      </c>
      <c r="V6" s="23">
        <v>66.275000000000006</v>
      </c>
      <c r="W6" s="22">
        <v>0</v>
      </c>
      <c r="X6" s="23">
        <v>0</v>
      </c>
      <c r="Y6" s="22">
        <v>0</v>
      </c>
      <c r="Z6" s="26">
        <v>0</v>
      </c>
      <c r="AA6" s="22">
        <v>0</v>
      </c>
      <c r="AB6" s="23">
        <v>0</v>
      </c>
      <c r="AC6" s="22">
        <v>0</v>
      </c>
      <c r="AD6" s="23">
        <v>0</v>
      </c>
      <c r="AE6" s="22">
        <v>0</v>
      </c>
      <c r="AF6" s="26">
        <v>0</v>
      </c>
      <c r="AG6" s="22"/>
    </row>
    <row r="7" spans="1:33" ht="15.75" thickBot="1" x14ac:dyDescent="0.3">
      <c r="A7" s="27" t="s">
        <v>23</v>
      </c>
      <c r="B7" s="28" t="s">
        <v>75</v>
      </c>
      <c r="C7" s="20">
        <f t="shared" si="0"/>
        <v>68.692666666666682</v>
      </c>
      <c r="D7" s="21">
        <f t="shared" si="1"/>
        <v>69.215000000000003</v>
      </c>
      <c r="E7" s="21">
        <f t="shared" si="2"/>
        <v>69.02</v>
      </c>
      <c r="F7" s="21">
        <f t="shared" si="3"/>
        <v>67.843000000000004</v>
      </c>
      <c r="G7" s="11">
        <v>66.813999999999993</v>
      </c>
      <c r="H7" s="30">
        <v>69.02</v>
      </c>
      <c r="I7" s="11">
        <v>0</v>
      </c>
      <c r="J7" s="30">
        <v>0</v>
      </c>
      <c r="K7" s="30">
        <v>0</v>
      </c>
      <c r="L7" s="31">
        <v>0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0</v>
      </c>
      <c r="S7" s="11">
        <v>0</v>
      </c>
      <c r="T7" s="30">
        <v>0</v>
      </c>
      <c r="U7" s="11">
        <v>67.843000000000004</v>
      </c>
      <c r="V7" s="30">
        <v>69.215000000000003</v>
      </c>
      <c r="W7" s="11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11"/>
    </row>
    <row r="8" spans="1:33" ht="15.75" thickBot="1" x14ac:dyDescent="0.3">
      <c r="A8" s="18" t="s">
        <v>24</v>
      </c>
      <c r="B8" s="19" t="s">
        <v>76</v>
      </c>
      <c r="C8" s="20">
        <f t="shared" si="0"/>
        <v>62.389000000000003</v>
      </c>
      <c r="D8" s="21">
        <f t="shared" si="1"/>
        <v>63.430999999999997</v>
      </c>
      <c r="E8" s="21">
        <f t="shared" si="2"/>
        <v>62.069000000000003</v>
      </c>
      <c r="F8" s="21">
        <f t="shared" si="3"/>
        <v>61.667000000000002</v>
      </c>
      <c r="G8" s="22">
        <v>62.069000000000003</v>
      </c>
      <c r="H8" s="23">
        <v>61.667000000000002</v>
      </c>
      <c r="I8" s="23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59.216000000000001</v>
      </c>
      <c r="T8" s="23">
        <v>59.607999999999997</v>
      </c>
      <c r="U8" s="22">
        <v>0</v>
      </c>
      <c r="V8" s="23">
        <v>0</v>
      </c>
      <c r="W8" s="22">
        <v>0</v>
      </c>
      <c r="X8" s="23">
        <v>0</v>
      </c>
      <c r="Y8" s="22">
        <v>0</v>
      </c>
      <c r="Z8" s="26">
        <v>63.430999999999997</v>
      </c>
      <c r="AA8" s="22">
        <v>0</v>
      </c>
      <c r="AB8" s="23">
        <v>0</v>
      </c>
      <c r="AC8" s="22">
        <v>0</v>
      </c>
      <c r="AD8" s="23">
        <v>0</v>
      </c>
      <c r="AE8" s="22">
        <v>0</v>
      </c>
      <c r="AF8" s="26">
        <v>0</v>
      </c>
      <c r="AG8" s="22"/>
    </row>
    <row r="9" spans="1:33" ht="15.75" thickBot="1" x14ac:dyDescent="0.3">
      <c r="A9" s="27" t="s">
        <v>25</v>
      </c>
      <c r="B9" s="28" t="s">
        <v>77</v>
      </c>
      <c r="C9" s="20">
        <f t="shared" si="0"/>
        <v>68.366</v>
      </c>
      <c r="D9" s="21">
        <f t="shared" si="1"/>
        <v>68.873000000000005</v>
      </c>
      <c r="E9" s="21">
        <f t="shared" si="2"/>
        <v>68.724999999999994</v>
      </c>
      <c r="F9" s="21">
        <f t="shared" si="3"/>
        <v>67.5</v>
      </c>
      <c r="G9" s="11">
        <v>0</v>
      </c>
      <c r="H9" s="30">
        <v>67.5</v>
      </c>
      <c r="I9" s="11">
        <v>0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0</v>
      </c>
      <c r="P9" s="30">
        <v>0</v>
      </c>
      <c r="Q9" s="11">
        <v>0</v>
      </c>
      <c r="R9" s="32">
        <v>0</v>
      </c>
      <c r="S9" s="11">
        <v>68.724999999999994</v>
      </c>
      <c r="T9" s="30">
        <v>68.873000000000005</v>
      </c>
      <c r="U9" s="11">
        <v>0</v>
      </c>
      <c r="V9" s="30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11"/>
    </row>
    <row r="10" spans="1:33" ht="15.75" thickBot="1" x14ac:dyDescent="0.3">
      <c r="A10" s="18" t="s">
        <v>26</v>
      </c>
      <c r="B10" s="19" t="s">
        <v>78</v>
      </c>
      <c r="C10" s="20">
        <f t="shared" si="0"/>
        <v>64.379333333333335</v>
      </c>
      <c r="D10" s="21">
        <f t="shared" si="1"/>
        <v>65.245000000000005</v>
      </c>
      <c r="E10" s="21">
        <f t="shared" si="2"/>
        <v>64.215999999999994</v>
      </c>
      <c r="F10" s="21">
        <f t="shared" si="3"/>
        <v>63.677</v>
      </c>
      <c r="G10" s="23">
        <v>0</v>
      </c>
      <c r="H10" s="23">
        <v>63.677</v>
      </c>
      <c r="I10" s="23">
        <v>0</v>
      </c>
      <c r="J10" s="23">
        <v>0</v>
      </c>
      <c r="K10" s="23">
        <v>0</v>
      </c>
      <c r="L10" s="24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5">
        <v>0</v>
      </c>
      <c r="S10" s="22">
        <v>62.892000000000003</v>
      </c>
      <c r="T10" s="23">
        <v>64.215999999999994</v>
      </c>
      <c r="U10" s="22">
        <v>0</v>
      </c>
      <c r="V10" s="23">
        <v>0</v>
      </c>
      <c r="W10" s="22">
        <v>0</v>
      </c>
      <c r="X10" s="23">
        <v>0</v>
      </c>
      <c r="Y10" s="22">
        <v>0</v>
      </c>
      <c r="Z10" s="26">
        <v>65.245000000000005</v>
      </c>
      <c r="AA10" s="22">
        <v>0</v>
      </c>
      <c r="AB10" s="23">
        <v>0</v>
      </c>
      <c r="AC10" s="22">
        <v>0</v>
      </c>
      <c r="AD10" s="23">
        <v>0</v>
      </c>
      <c r="AE10" s="22">
        <v>0</v>
      </c>
      <c r="AF10" s="26">
        <v>0</v>
      </c>
      <c r="AG10" s="22"/>
    </row>
    <row r="11" spans="1:33" ht="15.75" thickBot="1" x14ac:dyDescent="0.3">
      <c r="A11" s="27" t="s">
        <v>27</v>
      </c>
      <c r="B11" s="28" t="s">
        <v>97</v>
      </c>
      <c r="C11" s="20">
        <f t="shared" si="0"/>
        <v>66.634</v>
      </c>
      <c r="D11" s="21">
        <f t="shared" si="1"/>
        <v>68.774000000000001</v>
      </c>
      <c r="E11" s="21">
        <f t="shared" si="2"/>
        <v>66.569000000000003</v>
      </c>
      <c r="F11" s="21">
        <f t="shared" si="3"/>
        <v>64.558999999999997</v>
      </c>
      <c r="G11" s="11">
        <v>0</v>
      </c>
      <c r="H11" s="30">
        <v>0</v>
      </c>
      <c r="I11" s="11">
        <v>0</v>
      </c>
      <c r="J11" s="30">
        <v>68.774000000000001</v>
      </c>
      <c r="K11" s="30">
        <v>0</v>
      </c>
      <c r="L11" s="31">
        <v>0</v>
      </c>
      <c r="M11" s="11">
        <v>0</v>
      </c>
      <c r="N11" s="30">
        <v>0</v>
      </c>
      <c r="O11" s="11">
        <v>66.569000000000003</v>
      </c>
      <c r="P11" s="30">
        <v>0</v>
      </c>
      <c r="Q11" s="11">
        <v>0</v>
      </c>
      <c r="R11" s="32">
        <v>0</v>
      </c>
      <c r="S11" s="11">
        <v>0</v>
      </c>
      <c r="T11" s="30">
        <v>0</v>
      </c>
      <c r="U11" s="11">
        <v>64.558999999999997</v>
      </c>
      <c r="V11" s="30">
        <v>64.224999999999994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3">
        <v>0</v>
      </c>
      <c r="AG11" s="11"/>
    </row>
    <row r="12" spans="1:33" ht="15.75" thickBot="1" x14ac:dyDescent="0.3">
      <c r="A12" s="18" t="s">
        <v>28</v>
      </c>
      <c r="B12" s="19" t="s">
        <v>111</v>
      </c>
      <c r="C12" s="20">
        <f t="shared" si="0"/>
        <v>66.12733333333334</v>
      </c>
      <c r="D12" s="21">
        <f t="shared" si="1"/>
        <v>66.863</v>
      </c>
      <c r="E12" s="21">
        <f t="shared" si="2"/>
        <v>66.126999999999995</v>
      </c>
      <c r="F12" s="21">
        <f t="shared" si="3"/>
        <v>65.391999999999996</v>
      </c>
      <c r="G12" s="22">
        <v>62.744999999999997</v>
      </c>
      <c r="H12" s="23">
        <v>65.391999999999996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66.863</v>
      </c>
      <c r="Z12" s="23">
        <v>66.126999999999995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2"/>
    </row>
    <row r="13" spans="1:33" ht="15.75" thickBot="1" x14ac:dyDescent="0.3">
      <c r="A13" s="27" t="s">
        <v>29</v>
      </c>
      <c r="B13" s="28" t="s">
        <v>125</v>
      </c>
      <c r="C13" s="20">
        <f t="shared" si="0"/>
        <v>65.228999999999999</v>
      </c>
      <c r="D13" s="21">
        <f t="shared" si="1"/>
        <v>66.912000000000006</v>
      </c>
      <c r="E13" s="21">
        <f t="shared" si="2"/>
        <v>64.412000000000006</v>
      </c>
      <c r="F13" s="21">
        <f t="shared" si="3"/>
        <v>64.363</v>
      </c>
      <c r="G13" s="11">
        <v>0</v>
      </c>
      <c r="H13" s="11">
        <v>0</v>
      </c>
      <c r="I13" s="11">
        <v>0</v>
      </c>
      <c r="J13" s="11">
        <v>0</v>
      </c>
      <c r="K13" s="30">
        <v>64.412000000000006</v>
      </c>
      <c r="L13" s="31">
        <v>66.912000000000006</v>
      </c>
      <c r="M13" s="30">
        <v>0</v>
      </c>
      <c r="N13" s="30">
        <v>0</v>
      </c>
      <c r="O13" s="30">
        <v>0</v>
      </c>
      <c r="P13" s="30">
        <v>0</v>
      </c>
      <c r="Q13" s="11">
        <v>64.363</v>
      </c>
      <c r="R13" s="32">
        <v>0</v>
      </c>
      <c r="S13" s="11">
        <v>0</v>
      </c>
      <c r="T13" s="30">
        <v>0</v>
      </c>
      <c r="U13" s="11">
        <v>0</v>
      </c>
      <c r="V13" s="30">
        <v>0</v>
      </c>
      <c r="W13" s="11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3">
        <v>0</v>
      </c>
      <c r="AG13" s="11"/>
    </row>
    <row r="14" spans="1:33" ht="15.75" thickBot="1" x14ac:dyDescent="0.3">
      <c r="A14" s="18" t="s">
        <v>30</v>
      </c>
      <c r="B14" s="19" t="s">
        <v>120</v>
      </c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2">
        <v>0</v>
      </c>
      <c r="R14" s="25">
        <v>0</v>
      </c>
      <c r="S14" s="22">
        <v>0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6">
        <v>0</v>
      </c>
      <c r="AG14" s="22"/>
    </row>
    <row r="15" spans="1:33" ht="15.75" thickBot="1" x14ac:dyDescent="0.3">
      <c r="A15" s="27" t="s">
        <v>31</v>
      </c>
      <c r="B15" s="28" t="s">
        <v>121</v>
      </c>
      <c r="C15" s="20">
        <f t="shared" si="0"/>
        <v>20.914999999999999</v>
      </c>
      <c r="D15" s="21">
        <f t="shared" si="1"/>
        <v>62.744999999999997</v>
      </c>
      <c r="E15" s="21">
        <f t="shared" si="2"/>
        <v>0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11">
        <v>0</v>
      </c>
      <c r="R15" s="32">
        <v>62.744999999999997</v>
      </c>
      <c r="S15" s="11">
        <v>0</v>
      </c>
      <c r="T15" s="30">
        <v>0</v>
      </c>
      <c r="U15" s="11">
        <v>0</v>
      </c>
      <c r="V15" s="30">
        <v>0</v>
      </c>
      <c r="W15" s="11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3">
        <v>0</v>
      </c>
      <c r="AG15" s="11"/>
    </row>
    <row r="16" spans="1:33" ht="15.75" thickBot="1" x14ac:dyDescent="0.3">
      <c r="A16" s="18" t="s">
        <v>32</v>
      </c>
      <c r="B16" s="19" t="s">
        <v>122</v>
      </c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2">
        <v>0</v>
      </c>
      <c r="R16" s="25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6">
        <v>0</v>
      </c>
      <c r="AG16" s="22"/>
    </row>
    <row r="17" spans="1:33" ht="15.75" thickBot="1" x14ac:dyDescent="0.3">
      <c r="A17" s="27" t="s">
        <v>33</v>
      </c>
      <c r="B17" s="28" t="s">
        <v>142</v>
      </c>
      <c r="C17" s="20">
        <f t="shared" si="0"/>
        <v>67.712333333333333</v>
      </c>
      <c r="D17" s="21">
        <f t="shared" si="1"/>
        <v>69.215999999999994</v>
      </c>
      <c r="E17" s="21">
        <f t="shared" si="2"/>
        <v>67.352999999999994</v>
      </c>
      <c r="F17" s="21">
        <f t="shared" si="3"/>
        <v>66.567999999999998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11">
        <v>67.352999999999994</v>
      </c>
      <c r="R17" s="32">
        <v>69.215999999999994</v>
      </c>
      <c r="S17" s="11">
        <v>0</v>
      </c>
      <c r="T17" s="30">
        <v>0</v>
      </c>
      <c r="U17" s="11">
        <v>65.784000000000006</v>
      </c>
      <c r="V17" s="30">
        <v>66.567999999999998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3">
        <v>0</v>
      </c>
      <c r="AG17" s="11"/>
    </row>
    <row r="18" spans="1:33" ht="15.75" thickBot="1" x14ac:dyDescent="0.3">
      <c r="A18" s="18" t="s">
        <v>34</v>
      </c>
      <c r="B18" s="19" t="s">
        <v>143</v>
      </c>
      <c r="C18" s="20">
        <f t="shared" si="0"/>
        <v>44.359333333333332</v>
      </c>
      <c r="D18" s="21">
        <f t="shared" si="1"/>
        <v>67.010000000000005</v>
      </c>
      <c r="E18" s="21">
        <f t="shared" si="2"/>
        <v>66.067999999999998</v>
      </c>
      <c r="F18" s="21">
        <f t="shared" si="3"/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67.010000000000005</v>
      </c>
      <c r="R18" s="25">
        <v>66.067999999999998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6">
        <v>0</v>
      </c>
      <c r="AG18" s="22"/>
    </row>
    <row r="19" spans="1:33" ht="15.75" thickBot="1" x14ac:dyDescent="0.3">
      <c r="A19" s="27" t="s">
        <v>35</v>
      </c>
      <c r="B19" s="28" t="s">
        <v>144</v>
      </c>
      <c r="C19" s="20">
        <f t="shared" si="0"/>
        <v>20.947666666666667</v>
      </c>
      <c r="D19" s="21">
        <f t="shared" si="1"/>
        <v>62.843000000000004</v>
      </c>
      <c r="E19" s="21">
        <f t="shared" si="2"/>
        <v>0</v>
      </c>
      <c r="F19" s="21">
        <f t="shared" si="3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11">
        <v>62.843000000000004</v>
      </c>
      <c r="R19" s="32">
        <v>0</v>
      </c>
      <c r="S19" s="11">
        <v>0</v>
      </c>
      <c r="T19" s="30">
        <v>0</v>
      </c>
      <c r="U19" s="11">
        <v>0</v>
      </c>
      <c r="V19" s="30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3">
        <v>0</v>
      </c>
      <c r="AG19" s="11"/>
    </row>
    <row r="20" spans="1:33" ht="15.75" thickBot="1" x14ac:dyDescent="0.3">
      <c r="A20" s="18">
        <v>68</v>
      </c>
      <c r="B20" s="19" t="s">
        <v>196</v>
      </c>
      <c r="C20" s="20">
        <f t="shared" si="0"/>
        <v>67.794333333333341</v>
      </c>
      <c r="D20" s="21">
        <f t="shared" si="1"/>
        <v>70.441000000000003</v>
      </c>
      <c r="E20" s="21">
        <f t="shared" si="2"/>
        <v>68.775000000000006</v>
      </c>
      <c r="F20" s="21">
        <f t="shared" si="3"/>
        <v>64.167000000000002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64.02</v>
      </c>
      <c r="T20" s="23">
        <v>64.167000000000002</v>
      </c>
      <c r="U20" s="22">
        <v>0</v>
      </c>
      <c r="V20" s="23">
        <v>0</v>
      </c>
      <c r="W20" s="22">
        <v>0</v>
      </c>
      <c r="X20" s="23">
        <v>0</v>
      </c>
      <c r="Y20" s="23">
        <v>68.775000000000006</v>
      </c>
      <c r="Z20" s="23">
        <v>70.441000000000003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6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30">
        <v>0</v>
      </c>
      <c r="U21" s="11">
        <v>0</v>
      </c>
      <c r="V21" s="30">
        <v>0</v>
      </c>
      <c r="W21" s="11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3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6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30">
        <v>0</v>
      </c>
      <c r="U23" s="11">
        <v>0</v>
      </c>
      <c r="V23" s="30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3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0</v>
      </c>
      <c r="U24" s="22">
        <v>0</v>
      </c>
      <c r="V24" s="23">
        <v>0</v>
      </c>
      <c r="W24" s="22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6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30">
        <v>0</v>
      </c>
      <c r="U25" s="11">
        <v>0</v>
      </c>
      <c r="V25" s="30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3">
        <v>0</v>
      </c>
      <c r="AG25" s="11"/>
    </row>
    <row r="26" spans="1:33" ht="15.75" thickBot="1" x14ac:dyDescent="0.3">
      <c r="A26" s="27" t="s">
        <v>152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.75" thickBot="1" x14ac:dyDescent="0.3">
      <c r="A27" s="27" t="s">
        <v>153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27" t="s">
        <v>154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27" t="s">
        <v>155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27" t="s">
        <v>156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27" t="s">
        <v>157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27" t="s">
        <v>158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27" t="s">
        <v>159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27" t="s">
        <v>160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6974-3625-4933-A193-4BC798B06FFE}">
  <dimension ref="B3:D25"/>
  <sheetViews>
    <sheetView workbookViewId="0">
      <selection activeCell="B3" sqref="B3"/>
    </sheetView>
  </sheetViews>
  <sheetFormatPr defaultRowHeight="15" x14ac:dyDescent="0.25"/>
  <cols>
    <col min="2" max="2" width="31.7109375" customWidth="1"/>
    <col min="3" max="3" width="37.5703125" customWidth="1"/>
    <col min="4" max="4" width="19" customWidth="1"/>
  </cols>
  <sheetData>
    <row r="3" spans="2:4" x14ac:dyDescent="0.25">
      <c r="B3" t="s">
        <v>146</v>
      </c>
      <c r="C3" t="s">
        <v>147</v>
      </c>
      <c r="D3" t="s">
        <v>148</v>
      </c>
    </row>
    <row r="4" spans="2:4" x14ac:dyDescent="0.25">
      <c r="B4" t="str">
        <f>'MALÁ RUNDA'!B5</f>
        <v xml:space="preserve">Fabricio Sigismondi  -  Carinio/ Special Agent </v>
      </c>
      <c r="C4">
        <f>'MALÁ RUNDA'!C5</f>
        <v>68.660333333333327</v>
      </c>
      <c r="D4">
        <f t="shared" ref="D4:D25" si="0">RANK(C4,C$4:C$32)</f>
        <v>2</v>
      </c>
    </row>
    <row r="5" spans="2:4" x14ac:dyDescent="0.25">
      <c r="B5" t="str">
        <f>'MALÁ RUNDA'!B6</f>
        <v>Michaela Habásková  -  Il Diego</v>
      </c>
      <c r="C5">
        <f>'MALÁ RUNDA'!C6</f>
        <v>68.611333333333334</v>
      </c>
      <c r="D5">
        <f t="shared" si="0"/>
        <v>3</v>
      </c>
    </row>
    <row r="6" spans="2:4" x14ac:dyDescent="0.25">
      <c r="B6" t="str">
        <f>'MALÁ RUNDA'!B13</f>
        <v>Eva Jančaříková  -  James</v>
      </c>
      <c r="C6">
        <f>'MALÁ RUNDA'!C13</f>
        <v>65.228999999999999</v>
      </c>
      <c r="D6">
        <f t="shared" si="0"/>
        <v>9</v>
      </c>
    </row>
    <row r="7" spans="2:4" x14ac:dyDescent="0.25">
      <c r="B7" t="str">
        <f>'MALÁ RUNDA'!B17</f>
        <v>Simona Holá  -  Larsson</v>
      </c>
      <c r="C7">
        <f>'MALÁ RUNDA'!C17</f>
        <v>67.712333333333333</v>
      </c>
      <c r="D7">
        <f t="shared" si="0"/>
        <v>6</v>
      </c>
    </row>
    <row r="8" spans="2:4" x14ac:dyDescent="0.25">
      <c r="B8" t="str">
        <f>'MALÁ RUNDA'!B4</f>
        <v>Michaela Blatná  -  Sammy Deluxe</v>
      </c>
      <c r="C8">
        <f>'MALÁ RUNDA'!C4</f>
        <v>45.326666666666675</v>
      </c>
      <c r="D8">
        <f t="shared" si="0"/>
        <v>12</v>
      </c>
    </row>
    <row r="9" spans="2:4" x14ac:dyDescent="0.25">
      <c r="B9" t="str">
        <f>'MALÁ RUNDA'!B7</f>
        <v>Aneta Havlíčková  -  Fieneke</v>
      </c>
      <c r="C9">
        <f>'MALÁ RUNDA'!C7</f>
        <v>68.692666666666682</v>
      </c>
      <c r="D9">
        <f t="shared" si="0"/>
        <v>1</v>
      </c>
    </row>
    <row r="10" spans="2:4" x14ac:dyDescent="0.25">
      <c r="B10" t="str">
        <f>'MALÁ RUNDA'!B11</f>
        <v>Kamila Lišková  -  D´Amici</v>
      </c>
      <c r="C10">
        <f>'MALÁ RUNDA'!C11</f>
        <v>66.634</v>
      </c>
      <c r="D10">
        <f t="shared" si="0"/>
        <v>7</v>
      </c>
    </row>
    <row r="11" spans="2:4" x14ac:dyDescent="0.25">
      <c r="B11" t="str">
        <f>'MALÁ RUNDA'!B18</f>
        <v>Jan Zamec  -  Kind of Magic / Dr.House</v>
      </c>
      <c r="C11">
        <f>'MALÁ RUNDA'!C18</f>
        <v>44.359333333333332</v>
      </c>
      <c r="D11">
        <f t="shared" si="0"/>
        <v>13</v>
      </c>
    </row>
    <row r="12" spans="2:4" x14ac:dyDescent="0.25">
      <c r="B12" t="str">
        <f>'MALÁ RUNDA'!B12</f>
        <v>Michaela Vajbarová  -  Alonzo</v>
      </c>
      <c r="C12">
        <f>'MALÁ RUNDA'!C12</f>
        <v>66.12733333333334</v>
      </c>
      <c r="D12">
        <f t="shared" si="0"/>
        <v>8</v>
      </c>
    </row>
    <row r="13" spans="2:4" x14ac:dyDescent="0.25">
      <c r="B13" t="str">
        <f>'MALÁ RUNDA'!B8</f>
        <v>Eva Floriánová  -  Reggie 1</v>
      </c>
      <c r="C13">
        <f>'MALÁ RUNDA'!C8</f>
        <v>62.389000000000003</v>
      </c>
      <c r="D13">
        <f t="shared" si="0"/>
        <v>11</v>
      </c>
    </row>
    <row r="14" spans="2:4" x14ac:dyDescent="0.25">
      <c r="B14" t="str">
        <f>'MALÁ RUNDA'!B9</f>
        <v>Markéta Vášová  -  Lucky Lady 1</v>
      </c>
      <c r="C14">
        <f>'MALÁ RUNDA'!C9</f>
        <v>68.366</v>
      </c>
      <c r="D14">
        <f t="shared" si="0"/>
        <v>4</v>
      </c>
    </row>
    <row r="15" spans="2:4" x14ac:dyDescent="0.25">
      <c r="B15" t="str">
        <f>'MALÁ RUNDA'!B10</f>
        <v>Barbora Zourková  -   Fenix</v>
      </c>
      <c r="C15">
        <f>'MALÁ RUNDA'!C10</f>
        <v>64.379333333333335</v>
      </c>
      <c r="D15">
        <f t="shared" si="0"/>
        <v>10</v>
      </c>
    </row>
    <row r="16" spans="2:4" x14ac:dyDescent="0.25">
      <c r="B16" t="str">
        <f>'MALÁ RUNDA'!B19</f>
        <v>Miriam Vítek Viesnerová</v>
      </c>
      <c r="C16">
        <f>'MALÁ RUNDA'!C19</f>
        <v>20.947666666666667</v>
      </c>
      <c r="D16">
        <f t="shared" si="0"/>
        <v>14</v>
      </c>
    </row>
    <row r="17" spans="2:4" x14ac:dyDescent="0.25">
      <c r="B17" t="str">
        <f>'MALÁ RUNDA'!B15</f>
        <v>Darina Rosůlková</v>
      </c>
      <c r="C17">
        <f>'MALÁ RUNDA'!C15</f>
        <v>20.914999999999999</v>
      </c>
      <c r="D17">
        <f t="shared" si="0"/>
        <v>15</v>
      </c>
    </row>
    <row r="18" spans="2:4" x14ac:dyDescent="0.25">
      <c r="B18" t="str">
        <f>'MALÁ RUNDA'!B14</f>
        <v>Aneta Kölblová</v>
      </c>
      <c r="C18">
        <f>'MALÁ RUNDA'!C14</f>
        <v>0</v>
      </c>
      <c r="D18">
        <f t="shared" si="0"/>
        <v>16</v>
      </c>
    </row>
    <row r="19" spans="2:4" x14ac:dyDescent="0.25">
      <c r="B19" t="str">
        <f>'MALÁ RUNDA'!B16</f>
        <v>Jitka Šimoušková</v>
      </c>
      <c r="C19">
        <f>'MALÁ RUNDA'!C16</f>
        <v>0</v>
      </c>
      <c r="D19">
        <f t="shared" si="0"/>
        <v>16</v>
      </c>
    </row>
    <row r="20" spans="2:4" x14ac:dyDescent="0.25">
      <c r="B20" t="str">
        <f>'MALÁ RUNDA'!B20</f>
        <v>Petra Balnarová  -  Daisy 60</v>
      </c>
      <c r="C20">
        <f>'MALÁ RUNDA'!C20</f>
        <v>67.794333333333341</v>
      </c>
      <c r="D20">
        <f t="shared" si="0"/>
        <v>5</v>
      </c>
    </row>
    <row r="21" spans="2:4" x14ac:dyDescent="0.25">
      <c r="B21">
        <f>'MALÁ RUNDA'!B21</f>
        <v>0</v>
      </c>
      <c r="C21">
        <f>'MALÁ RUNDA'!C21</f>
        <v>0</v>
      </c>
      <c r="D21">
        <f t="shared" si="0"/>
        <v>16</v>
      </c>
    </row>
    <row r="22" spans="2:4" x14ac:dyDescent="0.25">
      <c r="B22">
        <f>'MALÁ RUNDA'!B22</f>
        <v>0</v>
      </c>
      <c r="C22">
        <f>'MALÁ RUNDA'!C22</f>
        <v>0</v>
      </c>
      <c r="D22">
        <f t="shared" si="0"/>
        <v>16</v>
      </c>
    </row>
    <row r="23" spans="2:4" x14ac:dyDescent="0.25">
      <c r="B23">
        <f>'MALÁ RUNDA'!B23</f>
        <v>0</v>
      </c>
      <c r="C23">
        <f>'MALÁ RUNDA'!C23</f>
        <v>0</v>
      </c>
      <c r="D23">
        <f t="shared" si="0"/>
        <v>16</v>
      </c>
    </row>
    <row r="24" spans="2:4" x14ac:dyDescent="0.25">
      <c r="B24">
        <f>'MALÁ RUNDA'!B24</f>
        <v>0</v>
      </c>
      <c r="C24">
        <f>'MALÁ RUNDA'!C24</f>
        <v>0</v>
      </c>
      <c r="D24">
        <f t="shared" si="0"/>
        <v>16</v>
      </c>
    </row>
    <row r="25" spans="2:4" x14ac:dyDescent="0.25">
      <c r="B25">
        <f>'MALÁ RUNDA'!B25</f>
        <v>0</v>
      </c>
      <c r="C25">
        <f>'MALÁ RUNDA'!C25</f>
        <v>0</v>
      </c>
      <c r="D25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D29A-CC69-401F-8633-3F1EA5E173AF}">
  <dimension ref="A1:AG34"/>
  <sheetViews>
    <sheetView tabSelected="1" workbookViewId="0">
      <selection activeCell="A16" sqref="A16:XFD16"/>
    </sheetView>
  </sheetViews>
  <sheetFormatPr defaultRowHeight="15" x14ac:dyDescent="0.25"/>
  <cols>
    <col min="1" max="1" width="3.5703125" customWidth="1"/>
    <col min="2" max="2" width="52.140625" customWidth="1"/>
    <col min="3" max="3" width="12.85546875" customWidth="1"/>
    <col min="4" max="4" width="12.42578125" customWidth="1"/>
    <col min="5" max="5" width="11.42578125" customWidth="1"/>
    <col min="6" max="6" width="13.140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46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40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6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86</v>
      </c>
      <c r="H3" s="13" t="s">
        <v>86</v>
      </c>
      <c r="I3" s="12" t="s">
        <v>86</v>
      </c>
      <c r="J3" s="13" t="s">
        <v>86</v>
      </c>
      <c r="K3" s="13"/>
      <c r="L3" s="14"/>
      <c r="M3" s="12"/>
      <c r="N3" s="13"/>
      <c r="O3" s="12"/>
      <c r="P3" s="13"/>
      <c r="Q3" s="15"/>
      <c r="R3" s="13"/>
      <c r="S3" s="44"/>
      <c r="T3" s="41"/>
      <c r="U3" s="42"/>
      <c r="V3" s="28"/>
      <c r="W3" s="43"/>
      <c r="X3" s="28"/>
      <c r="Y3" s="43"/>
      <c r="Z3" s="28"/>
      <c r="AA3" s="43"/>
      <c r="AB3" s="41"/>
      <c r="AC3" s="42"/>
      <c r="AD3" s="41"/>
      <c r="AE3" s="42"/>
      <c r="AF3" s="41"/>
      <c r="AG3" s="14"/>
    </row>
    <row r="4" spans="1:33" ht="15.75" thickBot="1" x14ac:dyDescent="0.3">
      <c r="A4" s="18">
        <v>67.5</v>
      </c>
      <c r="B4" s="19" t="s">
        <v>64</v>
      </c>
      <c r="C4" s="20">
        <f>AVERAGE(LARGE(G4:AF4,1), LARGE(G4:AF4,2), LARGE(G4:AF4,3))</f>
        <v>68.099000000000004</v>
      </c>
      <c r="D4" s="21">
        <f>LARGE(G4:AF4,1)</f>
        <v>68.513000000000005</v>
      </c>
      <c r="E4" s="21">
        <f>LARGE(G4:AF4,2)</f>
        <v>68.284000000000006</v>
      </c>
      <c r="F4" s="21">
        <f>LARGE(G4:AF4,3)</f>
        <v>67.5</v>
      </c>
      <c r="G4" s="22">
        <v>68.284000000000006</v>
      </c>
      <c r="H4" s="23">
        <v>65.293999999999997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67.402000000000001</v>
      </c>
      <c r="R4" s="25">
        <v>68.513000000000005</v>
      </c>
      <c r="S4" s="22">
        <v>0</v>
      </c>
      <c r="T4" s="22">
        <v>0</v>
      </c>
      <c r="U4" s="22">
        <v>0</v>
      </c>
      <c r="V4" s="22">
        <v>0</v>
      </c>
      <c r="W4" s="22">
        <v>67.5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s="53" customFormat="1" ht="15.75" thickBot="1" x14ac:dyDescent="0.3">
      <c r="A5" s="45" t="s">
        <v>21</v>
      </c>
      <c r="B5" s="46" t="s">
        <v>65</v>
      </c>
      <c r="C5" s="47">
        <f t="shared" ref="C5:C24" si="0">AVERAGE(LARGE(G5:AF5,1), LARGE(G5:AF5,2), LARGE(G5:AF5,3))</f>
        <v>68.756</v>
      </c>
      <c r="D5" s="48">
        <f t="shared" ref="D5:D25" si="1">LARGE(G5:AF5,1)</f>
        <v>69.117999999999995</v>
      </c>
      <c r="E5" s="48">
        <f t="shared" ref="E5:E25" si="2">LARGE(G5:AF5,2)</f>
        <v>68.725999999999999</v>
      </c>
      <c r="F5" s="48">
        <f t="shared" ref="F5:F24" si="3">LARGE(G5:AF5,3)</f>
        <v>68.424000000000007</v>
      </c>
      <c r="G5" s="49">
        <v>68.186000000000007</v>
      </c>
      <c r="H5" s="50">
        <v>68.087999999999994</v>
      </c>
      <c r="I5" s="49">
        <v>0</v>
      </c>
      <c r="J5" s="49">
        <v>0</v>
      </c>
      <c r="K5" s="50">
        <v>69.117999999999995</v>
      </c>
      <c r="L5" s="51">
        <v>68.725999999999999</v>
      </c>
      <c r="M5" s="49">
        <v>0</v>
      </c>
      <c r="N5" s="49">
        <v>0</v>
      </c>
      <c r="O5" s="49">
        <v>0</v>
      </c>
      <c r="P5" s="49">
        <v>0</v>
      </c>
      <c r="Q5" s="49">
        <v>66.960999999999999</v>
      </c>
      <c r="R5" s="52">
        <v>68.424000000000007</v>
      </c>
      <c r="S5" s="49">
        <v>0</v>
      </c>
      <c r="T5" s="49">
        <v>0</v>
      </c>
      <c r="U5" s="49">
        <v>0</v>
      </c>
      <c r="V5" s="49">
        <v>0</v>
      </c>
      <c r="W5" s="49">
        <v>64.265000000000001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  <c r="AG5" s="49"/>
    </row>
    <row r="6" spans="1:33" ht="15.75" thickBot="1" x14ac:dyDescent="0.3">
      <c r="A6" s="18" t="s">
        <v>22</v>
      </c>
      <c r="B6" s="19" t="s">
        <v>66</v>
      </c>
      <c r="C6" s="20">
        <f t="shared" si="0"/>
        <v>67.89200000000001</v>
      </c>
      <c r="D6" s="21">
        <f t="shared" si="1"/>
        <v>68.382000000000005</v>
      </c>
      <c r="E6" s="21">
        <f t="shared" si="2"/>
        <v>67.989999999999995</v>
      </c>
      <c r="F6" s="21">
        <f t="shared" si="3"/>
        <v>67.304000000000002</v>
      </c>
      <c r="G6" s="22">
        <v>67.304000000000002</v>
      </c>
      <c r="H6" s="23">
        <v>67.989999999999995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68.382000000000005</v>
      </c>
      <c r="Z6" s="22"/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.75" thickBot="1" x14ac:dyDescent="0.3">
      <c r="A7" s="45" t="s">
        <v>23</v>
      </c>
      <c r="B7" s="46" t="s">
        <v>67</v>
      </c>
      <c r="C7" s="47">
        <f t="shared" si="0"/>
        <v>41.780999999999999</v>
      </c>
      <c r="D7" s="48">
        <f t="shared" si="1"/>
        <v>63.283999999999999</v>
      </c>
      <c r="E7" s="48">
        <f t="shared" si="2"/>
        <v>62.058999999999997</v>
      </c>
      <c r="F7" s="48">
        <f t="shared" si="3"/>
        <v>0</v>
      </c>
      <c r="G7" s="49">
        <v>62.058999999999997</v>
      </c>
      <c r="H7" s="50">
        <v>63.283999999999999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.75" thickBot="1" x14ac:dyDescent="0.3">
      <c r="A8" s="18" t="s">
        <v>24</v>
      </c>
      <c r="B8" s="19" t="s">
        <v>68</v>
      </c>
      <c r="C8" s="20">
        <f t="shared" si="0"/>
        <v>60</v>
      </c>
      <c r="D8" s="21">
        <f t="shared" si="1"/>
        <v>60.441000000000003</v>
      </c>
      <c r="E8" s="21">
        <f t="shared" si="2"/>
        <v>60.244999999999997</v>
      </c>
      <c r="F8" s="21">
        <f t="shared" si="3"/>
        <v>59.314</v>
      </c>
      <c r="G8" s="22">
        <v>59.118000000000002</v>
      </c>
      <c r="H8" s="23">
        <v>59.314</v>
      </c>
      <c r="I8" s="22">
        <v>60.441000000000003</v>
      </c>
      <c r="J8" s="21">
        <v>60.244999999999997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.75" thickBot="1" x14ac:dyDescent="0.3">
      <c r="A9" s="45" t="s">
        <v>25</v>
      </c>
      <c r="B9" s="46" t="s">
        <v>98</v>
      </c>
      <c r="C9" s="47">
        <f t="shared" si="0"/>
        <v>42.173000000000002</v>
      </c>
      <c r="D9" s="48">
        <f t="shared" si="1"/>
        <v>64.117000000000004</v>
      </c>
      <c r="E9" s="48">
        <f t="shared" si="2"/>
        <v>62.402000000000001</v>
      </c>
      <c r="F9" s="48">
        <f t="shared" si="3"/>
        <v>0</v>
      </c>
      <c r="G9" s="49">
        <v>0</v>
      </c>
      <c r="H9" s="49">
        <v>0</v>
      </c>
      <c r="I9" s="49">
        <v>64.117000000000004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62.402000000000001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.75" thickBot="1" x14ac:dyDescent="0.3">
      <c r="A10" s="18" t="s">
        <v>26</v>
      </c>
      <c r="B10" s="19" t="s">
        <v>99</v>
      </c>
      <c r="C10" s="20">
        <f t="shared" si="0"/>
        <v>69.182666666666663</v>
      </c>
      <c r="D10" s="21">
        <f t="shared" si="1"/>
        <v>70.147000000000006</v>
      </c>
      <c r="E10" s="21">
        <f t="shared" si="2"/>
        <v>69.165999999999997</v>
      </c>
      <c r="F10" s="21">
        <f t="shared" si="3"/>
        <v>68.234999999999999</v>
      </c>
      <c r="G10" s="22">
        <v>0</v>
      </c>
      <c r="H10" s="22">
        <v>0</v>
      </c>
      <c r="I10" s="21">
        <v>68.234999999999999</v>
      </c>
      <c r="J10" s="54">
        <v>70.147000000000006</v>
      </c>
      <c r="K10" s="22">
        <v>0</v>
      </c>
      <c r="L10" s="22">
        <v>0</v>
      </c>
      <c r="M10" s="22">
        <v>69.165999999999997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s="53" customFormat="1" ht="15.75" thickBot="1" x14ac:dyDescent="0.3">
      <c r="A11" s="45" t="s">
        <v>27</v>
      </c>
      <c r="B11" s="46" t="s">
        <v>123</v>
      </c>
      <c r="C11" s="47">
        <f t="shared" si="0"/>
        <v>64.983999999999995</v>
      </c>
      <c r="D11" s="48">
        <f t="shared" si="1"/>
        <v>66.323999999999998</v>
      </c>
      <c r="E11" s="48">
        <f t="shared" si="2"/>
        <v>64.706000000000003</v>
      </c>
      <c r="F11" s="48">
        <f t="shared" si="3"/>
        <v>63.921999999999997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8">
        <v>64.706000000000003</v>
      </c>
      <c r="M11" s="49">
        <v>0</v>
      </c>
      <c r="N11" s="48">
        <v>66.323999999999998</v>
      </c>
      <c r="O11" s="49">
        <v>0</v>
      </c>
      <c r="P11" s="49">
        <v>0</v>
      </c>
      <c r="Q11" s="49">
        <v>63.921999999999997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.75" thickBot="1" x14ac:dyDescent="0.3">
      <c r="A12" s="18" t="s">
        <v>28</v>
      </c>
      <c r="B12" s="19" t="s">
        <v>131</v>
      </c>
      <c r="C12" s="20">
        <f t="shared" si="0"/>
        <v>64.346666666666664</v>
      </c>
      <c r="D12" s="21">
        <f t="shared" si="1"/>
        <v>66.617999999999995</v>
      </c>
      <c r="E12" s="21">
        <f t="shared" si="2"/>
        <v>64.902000000000001</v>
      </c>
      <c r="F12" s="21">
        <f t="shared" si="3"/>
        <v>61.52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64.902000000000001</v>
      </c>
      <c r="N12" s="21">
        <v>66.617999999999995</v>
      </c>
      <c r="O12" s="22">
        <v>0</v>
      </c>
      <c r="P12" s="22">
        <v>0</v>
      </c>
      <c r="Q12" s="22">
        <v>61.52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.75" thickBot="1" x14ac:dyDescent="0.3">
      <c r="A13" s="45" t="s">
        <v>29</v>
      </c>
      <c r="B13" s="46" t="s">
        <v>203</v>
      </c>
      <c r="C13" s="47">
        <f t="shared" si="0"/>
        <v>43.169999999999995</v>
      </c>
      <c r="D13" s="48">
        <f t="shared" si="1"/>
        <v>64.754999999999995</v>
      </c>
      <c r="E13" s="48">
        <f t="shared" si="2"/>
        <v>64.754999999999995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64.754999999999995</v>
      </c>
      <c r="V13" s="49">
        <v>64.754999999999995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.75" thickBot="1" x14ac:dyDescent="0.3">
      <c r="A14" s="18" t="s">
        <v>30</v>
      </c>
      <c r="B14" s="19" t="s">
        <v>204</v>
      </c>
      <c r="C14" s="20">
        <f t="shared" si="0"/>
        <v>42.484000000000002</v>
      </c>
      <c r="D14" s="21">
        <f t="shared" si="1"/>
        <v>63.872999999999998</v>
      </c>
      <c r="E14" s="21">
        <f t="shared" si="2"/>
        <v>63.579000000000001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63.579000000000001</v>
      </c>
      <c r="V14" s="22">
        <v>63.872999999999998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.75" thickBot="1" x14ac:dyDescent="0.3">
      <c r="A15" s="45" t="s">
        <v>31</v>
      </c>
      <c r="B15" s="46" t="s">
        <v>212</v>
      </c>
      <c r="C15" s="47">
        <f t="shared" si="0"/>
        <v>21.013000000000002</v>
      </c>
      <c r="D15" s="48">
        <f t="shared" si="1"/>
        <v>63.039000000000001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63.039000000000001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.75" thickBot="1" x14ac:dyDescent="0.3">
      <c r="A17" s="45" t="s">
        <v>33</v>
      </c>
      <c r="B17" s="46"/>
      <c r="C17" s="47">
        <f t="shared" si="0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.75" thickBot="1" x14ac:dyDescent="0.3">
      <c r="A19" s="45" t="s">
        <v>35</v>
      </c>
      <c r="B19" s="46"/>
      <c r="C19" s="47">
        <f t="shared" si="0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.75" thickBot="1" x14ac:dyDescent="0.3">
      <c r="A21" s="45" t="s">
        <v>37</v>
      </c>
      <c r="B21" s="46"/>
      <c r="C21" s="47">
        <f t="shared" si="0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.75" thickBot="1" x14ac:dyDescent="0.3">
      <c r="A23" s="45" t="s">
        <v>39</v>
      </c>
      <c r="B23" s="46"/>
      <c r="C23" s="47">
        <f t="shared" si="0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.75" thickBot="1" x14ac:dyDescent="0.3">
      <c r="A25" s="45" t="s">
        <v>41</v>
      </c>
      <c r="B25" s="46"/>
      <c r="C25" s="47">
        <f>AVERAGE(LARGE(G25:AF25,1),LARGE(G25:AF25,2),LARGE(G25:AF25,3))</f>
        <v>0</v>
      </c>
      <c r="D25" s="48">
        <f t="shared" si="1"/>
        <v>0</v>
      </c>
      <c r="E25" s="48">
        <f t="shared" si="2"/>
        <v>0</v>
      </c>
      <c r="F25" s="48">
        <f>LARGE(G25:AF25,3)</f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.75" thickBot="1" x14ac:dyDescent="0.3">
      <c r="A26" s="45" t="s">
        <v>152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.75" thickBot="1" x14ac:dyDescent="0.3">
      <c r="A27" s="45" t="s">
        <v>153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45" t="s">
        <v>154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45" t="s">
        <v>155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45" t="s">
        <v>156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45" t="s">
        <v>157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45" t="s">
        <v>158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45" t="s">
        <v>159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45" t="s">
        <v>160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5E322-36E4-4A63-9016-7C88FD52C92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F4B7-88AD-450F-A5D1-B8662729C133}">
  <dimension ref="B3:D25"/>
  <sheetViews>
    <sheetView workbookViewId="0">
      <selection activeCell="B36" sqref="B36"/>
    </sheetView>
  </sheetViews>
  <sheetFormatPr defaultRowHeight="15" x14ac:dyDescent="0.25"/>
  <cols>
    <col min="2" max="2" width="37.42578125" customWidth="1"/>
    <col min="3" max="3" width="22.42578125" customWidth="1"/>
    <col min="4" max="4" width="16.28515625" customWidth="1"/>
  </cols>
  <sheetData>
    <row r="3" spans="2:4" x14ac:dyDescent="0.25">
      <c r="B3" t="s">
        <v>146</v>
      </c>
      <c r="C3" t="s">
        <v>147</v>
      </c>
      <c r="D3" t="s">
        <v>148</v>
      </c>
    </row>
    <row r="4" spans="2:4" x14ac:dyDescent="0.25">
      <c r="B4" t="str">
        <f>'VELKÁ RUNDA'!B10</f>
        <v>Hana Vašáryová  -  Santos Dumont</v>
      </c>
      <c r="C4">
        <f>'VELKÁ RUNDA'!C10</f>
        <v>69.182666666666663</v>
      </c>
      <c r="D4">
        <f t="shared" ref="D4:D25" si="0">RANK(C4,C$4:C$32)</f>
        <v>1</v>
      </c>
    </row>
    <row r="5" spans="2:4" x14ac:dyDescent="0.25">
      <c r="B5" t="str">
        <f>'VELKÁ RUNDA'!B5</f>
        <v>Eva Jančaříková  -  Jolyn M</v>
      </c>
      <c r="C5">
        <f>'VELKÁ RUNDA'!C5</f>
        <v>68.756</v>
      </c>
      <c r="D5">
        <f t="shared" si="0"/>
        <v>2</v>
      </c>
    </row>
    <row r="6" spans="2:4" x14ac:dyDescent="0.25">
      <c r="B6" t="str">
        <f>'VELKÁ RUNDA'!B4</f>
        <v>Petra Miki Civišová  -  Europe M</v>
      </c>
      <c r="C6">
        <f>'VELKÁ RUNDA'!C4</f>
        <v>68.099000000000004</v>
      </c>
      <c r="D6">
        <f t="shared" si="0"/>
        <v>3</v>
      </c>
    </row>
    <row r="7" spans="2:4" x14ac:dyDescent="0.25">
      <c r="B7" t="str">
        <f>'VELKÁ RUNDA'!B11</f>
        <v>Adéla Neumannová  -  Heidekrug</v>
      </c>
      <c r="C7">
        <f>'VELKÁ RUNDA'!C11</f>
        <v>64.983999999999995</v>
      </c>
      <c r="D7">
        <f t="shared" si="0"/>
        <v>5</v>
      </c>
    </row>
    <row r="8" spans="2:4" x14ac:dyDescent="0.25">
      <c r="B8" t="str">
        <f>'VELKÁ RUNDA'!B12</f>
        <v>Vanda Bělinová  -  Przedswit</v>
      </c>
      <c r="C8">
        <f>'VELKÁ RUNDA'!C12</f>
        <v>64.346666666666664</v>
      </c>
      <c r="D8">
        <f t="shared" si="0"/>
        <v>6</v>
      </c>
    </row>
    <row r="9" spans="2:4" x14ac:dyDescent="0.25">
      <c r="B9" t="str">
        <f>'VELKÁ RUNDA'!B8</f>
        <v>Alena Zeusová  -  Locke</v>
      </c>
      <c r="C9">
        <f>'VELKÁ RUNDA'!C8</f>
        <v>60</v>
      </c>
      <c r="D9">
        <f t="shared" si="0"/>
        <v>7</v>
      </c>
    </row>
    <row r="10" spans="2:4" x14ac:dyDescent="0.25">
      <c r="B10" t="str">
        <f>'VELKÁ RUNDA'!B6</f>
        <v>Ema Kopuletá  -  Forrest Gump</v>
      </c>
      <c r="C10">
        <f>'VELKÁ RUNDA'!C6</f>
        <v>67.89200000000001</v>
      </c>
      <c r="D10">
        <f t="shared" si="0"/>
        <v>4</v>
      </c>
    </row>
    <row r="11" spans="2:4" x14ac:dyDescent="0.25">
      <c r="B11" t="str">
        <f>'VELKÁ RUNDA'!B7</f>
        <v>Fabrizio Sigismondi  -  Special Agent X</v>
      </c>
      <c r="C11">
        <f>'VELKÁ RUNDA'!C7</f>
        <v>41.780999999999999</v>
      </c>
      <c r="D11">
        <f t="shared" si="0"/>
        <v>11</v>
      </c>
    </row>
    <row r="12" spans="2:4" x14ac:dyDescent="0.25">
      <c r="B12" t="str">
        <f>'VELKÁ RUNDA'!B9</f>
        <v>Dziyana Dziuba  -  Solo Paladia</v>
      </c>
      <c r="C12">
        <f>'VELKÁ RUNDA'!C9</f>
        <v>42.173000000000002</v>
      </c>
      <c r="D12">
        <f t="shared" si="0"/>
        <v>10</v>
      </c>
    </row>
    <row r="13" spans="2:4" x14ac:dyDescent="0.25">
      <c r="B13" t="str">
        <f>'VELKÁ RUNDA'!B13</f>
        <v>Barbora Linhartová  -  Duque D Atela</v>
      </c>
      <c r="C13">
        <f>'VELKÁ RUNDA'!C13</f>
        <v>43.169999999999995</v>
      </c>
      <c r="D13">
        <f t="shared" si="0"/>
        <v>8</v>
      </c>
    </row>
    <row r="14" spans="2:4" x14ac:dyDescent="0.25">
      <c r="B14" t="str">
        <f>'VELKÁ RUNDA'!B14</f>
        <v>Jan Zamec  -  Dr. House</v>
      </c>
      <c r="C14">
        <f>'VELKÁ RUNDA'!C14</f>
        <v>42.484000000000002</v>
      </c>
      <c r="D14">
        <f t="shared" si="0"/>
        <v>9</v>
      </c>
    </row>
    <row r="15" spans="2:4" x14ac:dyDescent="0.25">
      <c r="B15" t="str">
        <f>'VELKÁ RUNDA'!B15</f>
        <v>Barbora Matyášová  -  Duque do Pinheiro</v>
      </c>
      <c r="C15">
        <f>'VELKÁ RUNDA'!C15</f>
        <v>21.013000000000002</v>
      </c>
      <c r="D15">
        <f t="shared" si="0"/>
        <v>12</v>
      </c>
    </row>
    <row r="16" spans="2:4" x14ac:dyDescent="0.25">
      <c r="B16">
        <f>'VELKÁ RUNDA'!B16</f>
        <v>0</v>
      </c>
      <c r="C16">
        <f>'VELKÁ RUNDA'!C16</f>
        <v>0</v>
      </c>
      <c r="D16">
        <f t="shared" si="0"/>
        <v>13</v>
      </c>
    </row>
    <row r="17" spans="2:4" x14ac:dyDescent="0.25">
      <c r="B17">
        <f>'VELKÁ RUNDA'!B17</f>
        <v>0</v>
      </c>
      <c r="C17">
        <f>'VELKÁ RUNDA'!C17</f>
        <v>0</v>
      </c>
      <c r="D17">
        <f t="shared" si="0"/>
        <v>13</v>
      </c>
    </row>
    <row r="18" spans="2:4" x14ac:dyDescent="0.25">
      <c r="B18">
        <f>'VELKÁ RUNDA'!B18</f>
        <v>0</v>
      </c>
      <c r="C18">
        <f>'VELKÁ RUNDA'!C18</f>
        <v>0</v>
      </c>
      <c r="D18">
        <f t="shared" si="0"/>
        <v>13</v>
      </c>
    </row>
    <row r="19" spans="2:4" x14ac:dyDescent="0.25">
      <c r="B19">
        <f>'VELKÁ RUNDA'!B19</f>
        <v>0</v>
      </c>
      <c r="C19">
        <f>'VELKÁ RUNDA'!C19</f>
        <v>0</v>
      </c>
      <c r="D19">
        <f t="shared" si="0"/>
        <v>13</v>
      </c>
    </row>
    <row r="20" spans="2:4" x14ac:dyDescent="0.25">
      <c r="B20">
        <f>'VELKÁ RUNDA'!B20</f>
        <v>0</v>
      </c>
      <c r="C20">
        <f>'VELKÁ RUNDA'!C20</f>
        <v>0</v>
      </c>
      <c r="D20">
        <f t="shared" si="0"/>
        <v>13</v>
      </c>
    </row>
    <row r="21" spans="2:4" x14ac:dyDescent="0.25">
      <c r="B21">
        <f>'VELKÁ RUNDA'!B21</f>
        <v>0</v>
      </c>
      <c r="C21">
        <f>'VELKÁ RUNDA'!C21</f>
        <v>0</v>
      </c>
      <c r="D21">
        <f t="shared" si="0"/>
        <v>13</v>
      </c>
    </row>
    <row r="22" spans="2:4" x14ac:dyDescent="0.25">
      <c r="B22">
        <f>'VELKÁ RUNDA'!B22</f>
        <v>0</v>
      </c>
      <c r="C22">
        <f>'VELKÁ RUNDA'!C22</f>
        <v>0</v>
      </c>
      <c r="D22">
        <f t="shared" si="0"/>
        <v>13</v>
      </c>
    </row>
    <row r="23" spans="2:4" x14ac:dyDescent="0.25">
      <c r="B23">
        <f>'VELKÁ RUNDA'!B23</f>
        <v>0</v>
      </c>
      <c r="C23">
        <f>'VELKÁ RUNDA'!C23</f>
        <v>0</v>
      </c>
      <c r="D23">
        <f t="shared" si="0"/>
        <v>13</v>
      </c>
    </row>
    <row r="24" spans="2:4" x14ac:dyDescent="0.25">
      <c r="B24">
        <f>'VELKÁ RUNDA'!B24</f>
        <v>0</v>
      </c>
      <c r="C24">
        <f>'VELKÁ RUNDA'!C24</f>
        <v>0</v>
      </c>
      <c r="D24">
        <f t="shared" si="0"/>
        <v>13</v>
      </c>
    </row>
    <row r="25" spans="2:4" x14ac:dyDescent="0.25">
      <c r="B25">
        <f>'VELKÁ RUNDA'!B25</f>
        <v>0</v>
      </c>
      <c r="C25">
        <f>'VELKÁ RUNDA'!C25</f>
        <v>0</v>
      </c>
      <c r="D25">
        <f t="shared" si="0"/>
        <v>13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EF4C-2FC0-46BA-875B-2A3496F9564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1787-344D-4205-9D2D-C63D4683E81C}">
  <dimension ref="B3:D33"/>
  <sheetViews>
    <sheetView workbookViewId="0">
      <selection activeCell="B36" sqref="B36"/>
    </sheetView>
  </sheetViews>
  <sheetFormatPr defaultRowHeight="15" x14ac:dyDescent="0.25"/>
  <cols>
    <col min="2" max="2" width="46.5703125" customWidth="1"/>
    <col min="3" max="3" width="22.42578125" customWidth="1"/>
    <col min="4" max="4" width="18.28515625" customWidth="1"/>
  </cols>
  <sheetData>
    <row r="3" spans="2:4" x14ac:dyDescent="0.25">
      <c r="B3" t="s">
        <v>146</v>
      </c>
      <c r="C3" t="s">
        <v>147</v>
      </c>
      <c r="D3" t="s">
        <v>148</v>
      </c>
    </row>
    <row r="4" spans="2:4" x14ac:dyDescent="0.25">
      <c r="B4" t="str">
        <f>DĚTI!B9</f>
        <v>Nela Čermáková  -  Little Lord</v>
      </c>
      <c r="C4">
        <f>DĚTI!C9</f>
        <v>66.35766666666666</v>
      </c>
      <c r="D4">
        <f t="shared" ref="D4:D33" si="0">RANK(C4,C$4:C$33)</f>
        <v>4</v>
      </c>
    </row>
    <row r="5" spans="2:4" x14ac:dyDescent="0.25">
      <c r="B5" t="str">
        <f>DĚTI!B4</f>
        <v>Anna Marie Křížová  -  Diamantina/Royce´In Love</v>
      </c>
      <c r="C5">
        <f>DĚTI!C4</f>
        <v>51.800000000000004</v>
      </c>
      <c r="D5">
        <f t="shared" si="0"/>
        <v>5</v>
      </c>
    </row>
    <row r="6" spans="2:4" x14ac:dyDescent="0.25">
      <c r="B6" t="str">
        <f>DĚTI!B6</f>
        <v>Aneta Valeriánová  -  Reika</v>
      </c>
      <c r="C6">
        <f>DĚTI!C6</f>
        <v>47.798999999999999</v>
      </c>
      <c r="D6">
        <f t="shared" si="0"/>
        <v>6</v>
      </c>
    </row>
    <row r="7" spans="2:4" x14ac:dyDescent="0.25">
      <c r="B7" t="str">
        <f>DĚTI!B5</f>
        <v>Christinne Lenomarová  -  Goldy z Chrástu</v>
      </c>
      <c r="C7">
        <f>DĚTI!C5</f>
        <v>69.375</v>
      </c>
      <c r="D7">
        <f t="shared" si="0"/>
        <v>1</v>
      </c>
    </row>
    <row r="8" spans="2:4" x14ac:dyDescent="0.25">
      <c r="B8" t="str">
        <f>DĚTI!B7</f>
        <v>Emmy Paroubková  -  Sunny Sky/Robin Hood</v>
      </c>
      <c r="C8">
        <f>DĚTI!C7</f>
        <v>45.00333333333333</v>
      </c>
      <c r="D8">
        <f t="shared" si="0"/>
        <v>8</v>
      </c>
    </row>
    <row r="9" spans="2:4" x14ac:dyDescent="0.25">
      <c r="B9" t="str">
        <f>DĚTI!B8</f>
        <v>Sára Davídková  -  Tango</v>
      </c>
      <c r="C9">
        <f>DĚTI!C8</f>
        <v>44.225666666666676</v>
      </c>
      <c r="D9">
        <f t="shared" si="0"/>
        <v>9</v>
      </c>
    </row>
    <row r="10" spans="2:4" x14ac:dyDescent="0.25">
      <c r="B10" t="str">
        <f>DĚTI!B10</f>
        <v>Eliška Fialová  -  Chiara</v>
      </c>
      <c r="C10">
        <f>DĚTI!C10</f>
        <v>46.891666666666673</v>
      </c>
      <c r="D10">
        <f t="shared" si="0"/>
        <v>7</v>
      </c>
    </row>
    <row r="11" spans="2:4" x14ac:dyDescent="0.25">
      <c r="B11" t="str">
        <f>DĚTI!B11</f>
        <v>Beáta Včelová  -  Dar de Will</v>
      </c>
      <c r="C11">
        <f>DĚTI!C11</f>
        <v>68.466666666666669</v>
      </c>
      <c r="D11">
        <f t="shared" si="0"/>
        <v>2</v>
      </c>
    </row>
    <row r="12" spans="2:4" x14ac:dyDescent="0.25">
      <c r="B12" t="str">
        <f>DĚTI!B12</f>
        <v>Hana Balnarová  -  Daisy</v>
      </c>
      <c r="C12">
        <f>DĚTI!C12</f>
        <v>67.966666666666654</v>
      </c>
      <c r="D12">
        <f t="shared" si="0"/>
        <v>3</v>
      </c>
    </row>
    <row r="13" spans="2:4" x14ac:dyDescent="0.25">
      <c r="B13" t="str">
        <f>DĚTI!B13</f>
        <v>Anna Šestáková  -  Avelange</v>
      </c>
      <c r="C13">
        <f>DĚTI!C13</f>
        <v>22.75</v>
      </c>
      <c r="D13">
        <f t="shared" si="0"/>
        <v>10</v>
      </c>
    </row>
    <row r="14" spans="2:4" x14ac:dyDescent="0.25">
      <c r="B14">
        <f>DĚTI!B14</f>
        <v>0</v>
      </c>
      <c r="C14">
        <f>DĚTI!C14</f>
        <v>0</v>
      </c>
      <c r="D14">
        <f t="shared" si="0"/>
        <v>11</v>
      </c>
    </row>
    <row r="15" spans="2:4" x14ac:dyDescent="0.25">
      <c r="B15">
        <f>DĚTI!B15</f>
        <v>0</v>
      </c>
      <c r="C15">
        <f>DĚTI!C15</f>
        <v>0</v>
      </c>
      <c r="D15">
        <f t="shared" si="0"/>
        <v>11</v>
      </c>
    </row>
    <row r="16" spans="2:4" x14ac:dyDescent="0.25">
      <c r="B16">
        <f>DĚTI!B16</f>
        <v>0</v>
      </c>
      <c r="C16">
        <f>DĚTI!C16</f>
        <v>0</v>
      </c>
      <c r="D16">
        <f t="shared" si="0"/>
        <v>11</v>
      </c>
    </row>
    <row r="17" spans="2:4" x14ac:dyDescent="0.25">
      <c r="B17">
        <f>DĚTI!B17</f>
        <v>0</v>
      </c>
      <c r="C17">
        <f>DĚTI!C17</f>
        <v>0</v>
      </c>
      <c r="D17">
        <f t="shared" si="0"/>
        <v>11</v>
      </c>
    </row>
    <row r="18" spans="2:4" x14ac:dyDescent="0.25">
      <c r="B18">
        <f>DĚTI!B18</f>
        <v>0</v>
      </c>
      <c r="C18">
        <f>DĚTI!C18</f>
        <v>0</v>
      </c>
      <c r="D18">
        <f t="shared" si="0"/>
        <v>11</v>
      </c>
    </row>
    <row r="19" spans="2:4" x14ac:dyDescent="0.25">
      <c r="B19">
        <f>DĚTI!B19</f>
        <v>0</v>
      </c>
      <c r="C19">
        <f>DĚTI!C19</f>
        <v>0</v>
      </c>
      <c r="D19">
        <f t="shared" si="0"/>
        <v>11</v>
      </c>
    </row>
    <row r="20" spans="2:4" x14ac:dyDescent="0.25">
      <c r="B20">
        <f>DĚTI!B20</f>
        <v>0</v>
      </c>
      <c r="C20">
        <f>DĚTI!C20</f>
        <v>0</v>
      </c>
      <c r="D20">
        <f t="shared" si="0"/>
        <v>11</v>
      </c>
    </row>
    <row r="21" spans="2:4" x14ac:dyDescent="0.25">
      <c r="B21">
        <f>DĚTI!B21</f>
        <v>0</v>
      </c>
      <c r="C21">
        <f>DĚTI!C21</f>
        <v>0</v>
      </c>
      <c r="D21">
        <f t="shared" si="0"/>
        <v>11</v>
      </c>
    </row>
    <row r="22" spans="2:4" x14ac:dyDescent="0.25">
      <c r="B22">
        <f>DĚTI!B22</f>
        <v>0</v>
      </c>
      <c r="C22">
        <f>DĚTI!C22</f>
        <v>0</v>
      </c>
      <c r="D22">
        <f t="shared" si="0"/>
        <v>11</v>
      </c>
    </row>
    <row r="23" spans="2:4" x14ac:dyDescent="0.25">
      <c r="B23">
        <f>DĚTI!B23</f>
        <v>0</v>
      </c>
      <c r="C23">
        <f>DĚTI!C23</f>
        <v>0</v>
      </c>
      <c r="D23">
        <f t="shared" si="0"/>
        <v>11</v>
      </c>
    </row>
    <row r="24" spans="2:4" x14ac:dyDescent="0.25">
      <c r="B24">
        <f>DĚTI!B24</f>
        <v>0</v>
      </c>
      <c r="C24">
        <f>DĚTI!C24</f>
        <v>0</v>
      </c>
      <c r="D24">
        <f t="shared" si="0"/>
        <v>11</v>
      </c>
    </row>
    <row r="25" spans="2:4" x14ac:dyDescent="0.25">
      <c r="B25">
        <f>DĚTI!B25</f>
        <v>0</v>
      </c>
      <c r="C25">
        <f>DĚTI!C25</f>
        <v>0</v>
      </c>
      <c r="D25">
        <f t="shared" si="0"/>
        <v>11</v>
      </c>
    </row>
    <row r="26" spans="2:4" x14ac:dyDescent="0.25">
      <c r="B26">
        <f>DĚTI!B26</f>
        <v>0</v>
      </c>
      <c r="C26">
        <f>DĚTI!C26</f>
        <v>0</v>
      </c>
      <c r="D26">
        <f t="shared" si="0"/>
        <v>11</v>
      </c>
    </row>
    <row r="27" spans="2:4" x14ac:dyDescent="0.25">
      <c r="B27">
        <f>DĚTI!B27</f>
        <v>0</v>
      </c>
      <c r="C27">
        <f>DĚTI!C27</f>
        <v>0</v>
      </c>
      <c r="D27">
        <f t="shared" si="0"/>
        <v>11</v>
      </c>
    </row>
    <row r="28" spans="2:4" x14ac:dyDescent="0.25">
      <c r="B28">
        <f>DĚTI!B28</f>
        <v>0</v>
      </c>
      <c r="C28">
        <f>DĚTI!C28</f>
        <v>0</v>
      </c>
      <c r="D28">
        <f t="shared" si="0"/>
        <v>11</v>
      </c>
    </row>
    <row r="29" spans="2:4" x14ac:dyDescent="0.25">
      <c r="B29">
        <f>DĚTI!B29</f>
        <v>0</v>
      </c>
      <c r="C29">
        <f>DĚTI!C29</f>
        <v>0</v>
      </c>
      <c r="D29">
        <f t="shared" si="0"/>
        <v>11</v>
      </c>
    </row>
    <row r="30" spans="2:4" x14ac:dyDescent="0.25">
      <c r="B30">
        <f>DĚTI!B30</f>
        <v>0</v>
      </c>
      <c r="C30">
        <f>DĚTI!C30</f>
        <v>0</v>
      </c>
      <c r="D30">
        <f t="shared" si="0"/>
        <v>11</v>
      </c>
    </row>
    <row r="31" spans="2:4" x14ac:dyDescent="0.25">
      <c r="B31">
        <f>DĚTI!B31</f>
        <v>0</v>
      </c>
      <c r="C31">
        <f>DĚTI!C31</f>
        <v>0</v>
      </c>
      <c r="D31">
        <f t="shared" si="0"/>
        <v>11</v>
      </c>
    </row>
    <row r="32" spans="2:4" x14ac:dyDescent="0.25">
      <c r="B32">
        <f>DĚTI!B32</f>
        <v>0</v>
      </c>
      <c r="C32">
        <f>DĚTI!C32</f>
        <v>0</v>
      </c>
      <c r="D32">
        <f t="shared" si="0"/>
        <v>11</v>
      </c>
    </row>
    <row r="33" spans="2:4" x14ac:dyDescent="0.25">
      <c r="B33">
        <f>DĚTI!B33</f>
        <v>0</v>
      </c>
      <c r="C33">
        <f>DĚTI!C33</f>
        <v>0</v>
      </c>
      <c r="D33">
        <f t="shared" si="0"/>
        <v>11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878B-3756-4E4F-94AF-18084D1CAE45}">
  <dimension ref="A1:AG34"/>
  <sheetViews>
    <sheetView workbookViewId="0">
      <selection activeCell="V12" sqref="V12"/>
    </sheetView>
  </sheetViews>
  <sheetFormatPr defaultRowHeight="15" x14ac:dyDescent="0.25"/>
  <cols>
    <col min="1" max="1" width="3.5703125" customWidth="1"/>
    <col min="2" max="2" width="52.140625" customWidth="1"/>
    <col min="3" max="3" width="14" customWidth="1"/>
    <col min="4" max="4" width="12.42578125" customWidth="1"/>
    <col min="5" max="5" width="11.28515625" customWidth="1"/>
    <col min="6" max="6" width="11.57031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47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87</v>
      </c>
      <c r="H3" s="61" t="s">
        <v>88</v>
      </c>
      <c r="I3" s="21">
        <v>0</v>
      </c>
      <c r="J3" s="24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57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4">
        <v>0</v>
      </c>
      <c r="AG3" s="15"/>
    </row>
    <row r="4" spans="1:33" ht="15.75" thickBot="1" x14ac:dyDescent="0.3">
      <c r="A4" s="18" t="s">
        <v>20</v>
      </c>
      <c r="B4" s="19" t="s">
        <v>89</v>
      </c>
      <c r="C4" s="20">
        <f t="shared" ref="C4:C11" si="0">AVERAGE(LARGE(G4:AF4,1), LARGE(G4:AF4,2), LARGE(G4:AF4,3))</f>
        <v>23.186333333333334</v>
      </c>
      <c r="D4" s="21">
        <f>LARGE(G4:AF4,1)</f>
        <v>69.558999999999997</v>
      </c>
      <c r="E4" s="21">
        <f>LARGE(G4:AF4,2)</f>
        <v>0</v>
      </c>
      <c r="F4" s="21">
        <f>LARGE(G4:AF4,3)</f>
        <v>0</v>
      </c>
      <c r="G4" s="21">
        <v>0</v>
      </c>
      <c r="H4" s="54">
        <v>69.558999999999997</v>
      </c>
      <c r="I4" s="34">
        <v>0</v>
      </c>
      <c r="J4" s="2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5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24">
        <v>0</v>
      </c>
      <c r="AG4" s="22"/>
    </row>
    <row r="5" spans="1:33" s="53" customFormat="1" ht="15.75" thickBot="1" x14ac:dyDescent="0.3">
      <c r="A5" s="45" t="s">
        <v>21</v>
      </c>
      <c r="B5" s="46" t="s">
        <v>100</v>
      </c>
      <c r="C5" s="47">
        <f t="shared" si="0"/>
        <v>70.201999999999998</v>
      </c>
      <c r="D5" s="48">
        <f t="shared" ref="D5:D25" si="1">LARGE(G5:AF5,1)</f>
        <v>73.652000000000001</v>
      </c>
      <c r="E5" s="48">
        <f t="shared" ref="E5:E25" si="2">LARGE(G5:AF5,2)</f>
        <v>69.75</v>
      </c>
      <c r="F5" s="48">
        <f t="shared" ref="F5:F25" si="3">LARGE(G5:AF5,3)</f>
        <v>67.203999999999994</v>
      </c>
      <c r="G5" s="55">
        <v>0</v>
      </c>
      <c r="H5" s="56">
        <v>0</v>
      </c>
      <c r="I5" s="55">
        <v>0</v>
      </c>
      <c r="J5" s="51">
        <v>0</v>
      </c>
      <c r="K5" s="55">
        <v>0</v>
      </c>
      <c r="L5" s="55">
        <v>0</v>
      </c>
      <c r="M5" s="48">
        <v>73.652000000000001</v>
      </c>
      <c r="N5" s="55"/>
      <c r="O5" s="48">
        <v>0</v>
      </c>
      <c r="P5" s="55">
        <v>0</v>
      </c>
      <c r="Q5" s="55">
        <v>67.203999999999994</v>
      </c>
      <c r="R5" s="56">
        <v>69.75</v>
      </c>
      <c r="S5" s="51">
        <v>0</v>
      </c>
      <c r="T5" s="55">
        <v>0</v>
      </c>
      <c r="U5" s="55">
        <v>0</v>
      </c>
      <c r="V5" s="51">
        <v>0</v>
      </c>
      <c r="W5" s="49">
        <v>0</v>
      </c>
      <c r="X5" s="55">
        <v>0</v>
      </c>
      <c r="Y5" s="55">
        <v>0</v>
      </c>
      <c r="Z5" s="55">
        <v>0</v>
      </c>
      <c r="AA5" s="51">
        <v>0</v>
      </c>
      <c r="AB5" s="55">
        <v>0</v>
      </c>
      <c r="AC5" s="55">
        <v>0</v>
      </c>
      <c r="AD5" s="51">
        <v>0</v>
      </c>
      <c r="AE5" s="49">
        <v>0</v>
      </c>
      <c r="AF5" s="49">
        <v>0</v>
      </c>
      <c r="AG5" s="49"/>
    </row>
    <row r="6" spans="1:33" ht="15.75" thickBot="1" x14ac:dyDescent="0.3">
      <c r="A6" s="18" t="s">
        <v>22</v>
      </c>
      <c r="B6" s="19" t="s">
        <v>135</v>
      </c>
      <c r="C6" s="20">
        <f t="shared" si="0"/>
        <v>77.209000000000003</v>
      </c>
      <c r="D6" s="21">
        <f t="shared" si="1"/>
        <v>81.929000000000002</v>
      </c>
      <c r="E6" s="21">
        <f t="shared" si="2"/>
        <v>76</v>
      </c>
      <c r="F6" s="21">
        <f t="shared" si="3"/>
        <v>73.697999999999993</v>
      </c>
      <c r="G6" s="34">
        <v>0</v>
      </c>
      <c r="H6" s="54">
        <v>0</v>
      </c>
      <c r="I6" s="34">
        <v>0</v>
      </c>
      <c r="J6" s="24">
        <v>0</v>
      </c>
      <c r="K6" s="34">
        <v>0</v>
      </c>
      <c r="L6" s="34">
        <v>0</v>
      </c>
      <c r="M6" s="34">
        <v>72.869</v>
      </c>
      <c r="N6" s="54">
        <v>81.929000000000002</v>
      </c>
      <c r="O6" s="34">
        <v>0</v>
      </c>
      <c r="P6" s="24">
        <v>0</v>
      </c>
      <c r="Q6" s="34">
        <v>73.697999999999993</v>
      </c>
      <c r="R6" s="58">
        <v>76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34">
        <v>0</v>
      </c>
      <c r="AA6" s="24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.75" thickBot="1" x14ac:dyDescent="0.3">
      <c r="A7" s="45" t="s">
        <v>23</v>
      </c>
      <c r="B7" s="46" t="s">
        <v>107</v>
      </c>
      <c r="C7" s="47">
        <f t="shared" si="0"/>
        <v>70.975999999999999</v>
      </c>
      <c r="D7" s="48">
        <f t="shared" si="1"/>
        <v>73.677999999999997</v>
      </c>
      <c r="E7" s="48">
        <f t="shared" si="2"/>
        <v>71.75</v>
      </c>
      <c r="F7" s="48">
        <f t="shared" si="3"/>
        <v>67.5</v>
      </c>
      <c r="G7" s="55">
        <v>0</v>
      </c>
      <c r="H7" s="56">
        <v>61.591999999999999</v>
      </c>
      <c r="I7" s="55">
        <v>0</v>
      </c>
      <c r="J7" s="56">
        <v>73.677999999999997</v>
      </c>
      <c r="K7" s="50">
        <v>0</v>
      </c>
      <c r="L7" s="48">
        <v>0</v>
      </c>
      <c r="M7" s="55">
        <v>0</v>
      </c>
      <c r="N7" s="48">
        <v>0</v>
      </c>
      <c r="O7" s="55">
        <v>0</v>
      </c>
      <c r="P7" s="48">
        <v>0</v>
      </c>
      <c r="Q7" s="48">
        <v>0</v>
      </c>
      <c r="R7" s="59">
        <v>71.75</v>
      </c>
      <c r="S7" s="49">
        <v>0</v>
      </c>
      <c r="T7" s="49">
        <v>0</v>
      </c>
      <c r="U7" s="49">
        <v>67.5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.75" thickBot="1" x14ac:dyDescent="0.3">
      <c r="A8" s="18" t="s">
        <v>24</v>
      </c>
      <c r="B8" s="19" t="s">
        <v>112</v>
      </c>
      <c r="C8" s="20">
        <f t="shared" si="0"/>
        <v>44.585666666666668</v>
      </c>
      <c r="D8" s="21">
        <f t="shared" si="1"/>
        <v>68.257000000000005</v>
      </c>
      <c r="E8" s="21">
        <f t="shared" si="2"/>
        <v>65.5</v>
      </c>
      <c r="F8" s="21">
        <f t="shared" si="3"/>
        <v>0</v>
      </c>
      <c r="G8" s="34">
        <v>0</v>
      </c>
      <c r="H8" s="54">
        <v>0</v>
      </c>
      <c r="I8" s="34">
        <v>65.5</v>
      </c>
      <c r="J8" s="54">
        <v>68.257000000000005</v>
      </c>
      <c r="K8" s="23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4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.75" thickBot="1" x14ac:dyDescent="0.3">
      <c r="A9" s="45" t="s">
        <v>25</v>
      </c>
      <c r="B9" s="46" t="s">
        <v>132</v>
      </c>
      <c r="C9" s="47">
        <f t="shared" si="0"/>
        <v>71.817999999999998</v>
      </c>
      <c r="D9" s="48">
        <f t="shared" si="1"/>
        <v>73.466999999999999</v>
      </c>
      <c r="E9" s="48">
        <f t="shared" si="2"/>
        <v>72.375</v>
      </c>
      <c r="F9" s="48">
        <f t="shared" si="3"/>
        <v>69.611999999999995</v>
      </c>
      <c r="G9" s="55">
        <v>0</v>
      </c>
      <c r="H9" s="56">
        <v>0</v>
      </c>
      <c r="I9" s="55">
        <v>0</v>
      </c>
      <c r="J9" s="56">
        <v>0</v>
      </c>
      <c r="K9" s="50">
        <v>0</v>
      </c>
      <c r="L9" s="55">
        <v>0</v>
      </c>
      <c r="M9" s="55">
        <v>0</v>
      </c>
      <c r="N9" s="55">
        <v>0</v>
      </c>
      <c r="O9" s="55">
        <v>72.375</v>
      </c>
      <c r="P9" s="55">
        <v>73.466999999999999</v>
      </c>
      <c r="Q9" s="55">
        <v>69.611999999999995</v>
      </c>
      <c r="R9" s="51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.75" thickBot="1" x14ac:dyDescent="0.3">
      <c r="A10" s="18" t="s">
        <v>26</v>
      </c>
      <c r="B10" s="19" t="s">
        <v>145</v>
      </c>
      <c r="C10" s="20">
        <f t="shared" si="0"/>
        <v>23.719333333333335</v>
      </c>
      <c r="D10" s="21">
        <f t="shared" si="1"/>
        <v>71.158000000000001</v>
      </c>
      <c r="E10" s="21">
        <f t="shared" si="2"/>
        <v>0</v>
      </c>
      <c r="F10" s="21">
        <f t="shared" si="3"/>
        <v>0</v>
      </c>
      <c r="G10" s="34">
        <v>0</v>
      </c>
      <c r="H10" s="54">
        <v>0</v>
      </c>
      <c r="I10" s="34">
        <v>0</v>
      </c>
      <c r="J10" s="54">
        <v>0</v>
      </c>
      <c r="K10" s="23">
        <v>0</v>
      </c>
      <c r="L10" s="34">
        <v>0</v>
      </c>
      <c r="M10" s="34">
        <v>71.158000000000001</v>
      </c>
      <c r="N10" s="34">
        <v>0</v>
      </c>
      <c r="O10" s="34">
        <v>0</v>
      </c>
      <c r="P10" s="34">
        <v>0</v>
      </c>
      <c r="Q10" s="34">
        <v>0</v>
      </c>
      <c r="R10" s="21">
        <v>0</v>
      </c>
      <c r="S10" s="21">
        <v>0</v>
      </c>
      <c r="T10" s="24">
        <v>0</v>
      </c>
      <c r="U10" s="60">
        <v>0</v>
      </c>
      <c r="V10" s="21">
        <v>0</v>
      </c>
      <c r="W10" s="24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57">
        <v>0</v>
      </c>
      <c r="AE10" s="24">
        <v>0</v>
      </c>
      <c r="AF10" s="21">
        <v>0</v>
      </c>
      <c r="AG10" s="22"/>
    </row>
    <row r="11" spans="1:33" s="53" customFormat="1" ht="15.75" thickBot="1" x14ac:dyDescent="0.3">
      <c r="A11" s="45" t="s">
        <v>27</v>
      </c>
      <c r="B11" s="46" t="s">
        <v>136</v>
      </c>
      <c r="C11" s="47">
        <f t="shared" si="0"/>
        <v>69.555000000000007</v>
      </c>
      <c r="D11" s="48">
        <f t="shared" si="1"/>
        <v>70.125</v>
      </c>
      <c r="E11" s="48">
        <f t="shared" si="2"/>
        <v>69.5</v>
      </c>
      <c r="F11" s="48">
        <f t="shared" si="3"/>
        <v>69.040000000000006</v>
      </c>
      <c r="G11" s="55">
        <v>0</v>
      </c>
      <c r="H11" s="56">
        <v>0</v>
      </c>
      <c r="I11" s="55">
        <v>0</v>
      </c>
      <c r="J11" s="56">
        <v>0</v>
      </c>
      <c r="K11" s="50">
        <v>0</v>
      </c>
      <c r="L11" s="55">
        <v>65.909000000000006</v>
      </c>
      <c r="M11" s="55">
        <v>0</v>
      </c>
      <c r="N11" s="55">
        <v>0</v>
      </c>
      <c r="O11" s="55">
        <v>0</v>
      </c>
      <c r="P11" s="55">
        <v>0</v>
      </c>
      <c r="Q11" s="55">
        <v>68.894999999999996</v>
      </c>
      <c r="R11" s="55">
        <v>70.125</v>
      </c>
      <c r="S11" s="55">
        <v>0</v>
      </c>
      <c r="T11" s="51">
        <v>0</v>
      </c>
      <c r="U11" s="49">
        <v>69.5</v>
      </c>
      <c r="V11" s="49">
        <v>69.040000000000006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.75" thickBot="1" x14ac:dyDescent="0.3">
      <c r="A12" s="18" t="s">
        <v>28</v>
      </c>
      <c r="B12" s="19"/>
      <c r="C12" s="20">
        <f t="shared" ref="C12:C25" si="4">AVERAGE(LARGE(G12:AF12,1), LARGE(G12:AF12,2), LARGE(G12:AF12,3))</f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34">
        <v>0</v>
      </c>
      <c r="Q12" s="34">
        <v>0</v>
      </c>
      <c r="R12" s="24">
        <v>0</v>
      </c>
      <c r="S12" s="22"/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.75" thickBot="1" x14ac:dyDescent="0.3">
      <c r="A13" s="45" t="s">
        <v>29</v>
      </c>
      <c r="B13" s="46"/>
      <c r="C13" s="47">
        <f t="shared" si="4"/>
        <v>0</v>
      </c>
      <c r="D13" s="48">
        <f t="shared" si="1"/>
        <v>0</v>
      </c>
      <c r="E13" s="48">
        <f t="shared" si="2"/>
        <v>0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.75" thickBot="1" x14ac:dyDescent="0.3">
      <c r="A14" s="18" t="s">
        <v>30</v>
      </c>
      <c r="B14" s="19"/>
      <c r="C14" s="20">
        <f t="shared" si="4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.75" thickBot="1" x14ac:dyDescent="0.3">
      <c r="A15" s="45" t="s">
        <v>31</v>
      </c>
      <c r="B15" s="46"/>
      <c r="C15" s="47">
        <f t="shared" si="4"/>
        <v>0</v>
      </c>
      <c r="D15" s="48">
        <f t="shared" si="1"/>
        <v>0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.75" thickBot="1" x14ac:dyDescent="0.3">
      <c r="A16" s="18" t="s">
        <v>32</v>
      </c>
      <c r="B16" s="19"/>
      <c r="C16" s="20">
        <f t="shared" si="4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.75" thickBot="1" x14ac:dyDescent="0.3">
      <c r="A17" s="45" t="s">
        <v>33</v>
      </c>
      <c r="B17" s="46"/>
      <c r="C17" s="47">
        <f t="shared" si="4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.75" thickBot="1" x14ac:dyDescent="0.3">
      <c r="A18" s="18" t="s">
        <v>34</v>
      </c>
      <c r="B18" s="19"/>
      <c r="C18" s="20">
        <f t="shared" si="4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.75" thickBot="1" x14ac:dyDescent="0.3">
      <c r="A19" s="45" t="s">
        <v>35</v>
      </c>
      <c r="B19" s="46"/>
      <c r="C19" s="47">
        <f t="shared" si="4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.75" thickBot="1" x14ac:dyDescent="0.3">
      <c r="A20" s="18" t="s">
        <v>36</v>
      </c>
      <c r="B20" s="19"/>
      <c r="C20" s="20">
        <f t="shared" si="4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.75" thickBot="1" x14ac:dyDescent="0.3">
      <c r="A21" s="45" t="s">
        <v>37</v>
      </c>
      <c r="B21" s="46"/>
      <c r="C21" s="47">
        <f t="shared" si="4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.75" thickBot="1" x14ac:dyDescent="0.3">
      <c r="A22" s="18" t="s">
        <v>38</v>
      </c>
      <c r="B22" s="19"/>
      <c r="C22" s="20">
        <f t="shared" si="4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.75" thickBot="1" x14ac:dyDescent="0.3">
      <c r="A23" s="45" t="s">
        <v>39</v>
      </c>
      <c r="B23" s="46"/>
      <c r="C23" s="47">
        <f t="shared" si="4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.75" thickBot="1" x14ac:dyDescent="0.3">
      <c r="A24" s="18" t="s">
        <v>40</v>
      </c>
      <c r="B24" s="19"/>
      <c r="C24" s="20">
        <f t="shared" si="4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.75" thickBot="1" x14ac:dyDescent="0.3">
      <c r="A25" s="45" t="s">
        <v>41</v>
      </c>
      <c r="B25" s="46"/>
      <c r="C25" s="47">
        <f t="shared" si="4"/>
        <v>0</v>
      </c>
      <c r="D25" s="48">
        <f t="shared" si="1"/>
        <v>0</v>
      </c>
      <c r="E25" s="48">
        <f t="shared" si="2"/>
        <v>0</v>
      </c>
      <c r="F25" s="48">
        <f t="shared" si="3"/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.75" thickBot="1" x14ac:dyDescent="0.3">
      <c r="A26" s="45" t="s">
        <v>152</v>
      </c>
      <c r="B26" s="19"/>
      <c r="C26" s="20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.75" thickBot="1" x14ac:dyDescent="0.3">
      <c r="A27" s="45" t="s">
        <v>153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45" t="s">
        <v>154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45" t="s">
        <v>155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45" t="s">
        <v>156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45" t="s">
        <v>157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45" t="s">
        <v>158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45" t="s">
        <v>159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45" t="s">
        <v>160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523B-FDD9-4FF2-833E-0EB31A6E555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3EDC-ACED-48DB-AD7F-79C9E4C578DA}">
  <dimension ref="B3:D32"/>
  <sheetViews>
    <sheetView workbookViewId="0">
      <selection activeCell="B36" sqref="B36"/>
    </sheetView>
  </sheetViews>
  <sheetFormatPr defaultRowHeight="15" x14ac:dyDescent="0.25"/>
  <cols>
    <col min="2" max="2" width="43.7109375" customWidth="1"/>
    <col min="3" max="3" width="38" customWidth="1"/>
    <col min="4" max="4" width="33.85546875" customWidth="1"/>
    <col min="5" max="5" width="16.5703125" customWidth="1"/>
  </cols>
  <sheetData>
    <row r="3" spans="2:4" x14ac:dyDescent="0.25">
      <c r="B3" t="s">
        <v>149</v>
      </c>
      <c r="C3" t="s">
        <v>150</v>
      </c>
      <c r="D3" t="s">
        <v>148</v>
      </c>
    </row>
    <row r="4" spans="2:4" x14ac:dyDescent="0.25">
      <c r="B4" t="str">
        <f>'PONY MALÁ RUNDA'!B6</f>
        <v xml:space="preserve">Jasmína Vašáryová  -  Darmey/Goldenbay </v>
      </c>
      <c r="C4">
        <f>'PONY MALÁ RUNDA'!C6</f>
        <v>77.209000000000003</v>
      </c>
      <c r="D4">
        <f t="shared" ref="D4:D32" si="0">RANK(C4,C$4:C$32)</f>
        <v>1</v>
      </c>
    </row>
    <row r="5" spans="2:4" x14ac:dyDescent="0.25">
      <c r="B5" t="str">
        <f>'PONY MALÁ RUNDA'!B9</f>
        <v>Tereza Klauzová  -  Vagaz</v>
      </c>
      <c r="C5">
        <f>'PONY MALÁ RUNDA'!C9</f>
        <v>71.817999999999998</v>
      </c>
      <c r="D5">
        <f t="shared" si="0"/>
        <v>2</v>
      </c>
    </row>
    <row r="6" spans="2:4" x14ac:dyDescent="0.25">
      <c r="B6" t="str">
        <f>'PONY MALÁ RUNDA'!B5</f>
        <v>Jan Perníček  -  Dourello</v>
      </c>
      <c r="C6">
        <f>'PONY MALÁ RUNDA'!C5</f>
        <v>70.201999999999998</v>
      </c>
      <c r="D6">
        <f t="shared" si="0"/>
        <v>4</v>
      </c>
    </row>
    <row r="7" spans="2:4" x14ac:dyDescent="0.25">
      <c r="B7" t="str">
        <f>'PONY MALÁ RUNDA'!B7</f>
        <v>Tereza Zeusová   -   Alexander 10</v>
      </c>
      <c r="C7">
        <f>'PONY MALÁ RUNDA'!C7</f>
        <v>70.975999999999999</v>
      </c>
      <c r="D7">
        <f t="shared" si="0"/>
        <v>3</v>
      </c>
    </row>
    <row r="8" spans="2:4" x14ac:dyDescent="0.25">
      <c r="B8" t="str">
        <f>'PONY MALÁ RUNDA'!B11</f>
        <v>Stella Johanka Vodičková  -  Dark Briliant</v>
      </c>
      <c r="C8">
        <f>'PONY MALÁ RUNDA'!C11</f>
        <v>69.555000000000007</v>
      </c>
      <c r="D8">
        <f t="shared" si="0"/>
        <v>5</v>
      </c>
    </row>
    <row r="9" spans="2:4" x14ac:dyDescent="0.25">
      <c r="B9" t="str">
        <f>'PONY MALÁ RUNDA'!B8</f>
        <v>Lea Trochová  -  Felix / My Lord</v>
      </c>
      <c r="C9">
        <f>'PONY MALÁ RUNDA'!C8</f>
        <v>44.585666666666668</v>
      </c>
      <c r="D9">
        <f t="shared" si="0"/>
        <v>6</v>
      </c>
    </row>
    <row r="10" spans="2:4" x14ac:dyDescent="0.25">
      <c r="B10" t="str">
        <f>'PONY MALÁ RUNDA'!B10</f>
        <v>Lucie Robková  -  Trawel Cu mel</v>
      </c>
      <c r="C10">
        <f>'PONY MALÁ RUNDA'!C10</f>
        <v>23.719333333333335</v>
      </c>
      <c r="D10">
        <f t="shared" si="0"/>
        <v>7</v>
      </c>
    </row>
    <row r="11" spans="2:4" x14ac:dyDescent="0.25">
      <c r="B11" t="str">
        <f>'PONY MALÁ RUNDA'!B4</f>
        <v>Aneta Kabelová  -  Amos</v>
      </c>
      <c r="C11">
        <f>'PONY MALÁ RUNDA'!C4</f>
        <v>23.186333333333334</v>
      </c>
      <c r="D11">
        <f t="shared" si="0"/>
        <v>8</v>
      </c>
    </row>
    <row r="12" spans="2:4" x14ac:dyDescent="0.25">
      <c r="B12">
        <f>'PONY MALÁ RUNDA'!B12</f>
        <v>0</v>
      </c>
      <c r="C12">
        <f>'PONY MALÁ RUNDA'!C12</f>
        <v>0</v>
      </c>
      <c r="D12">
        <f t="shared" si="0"/>
        <v>9</v>
      </c>
    </row>
    <row r="13" spans="2:4" x14ac:dyDescent="0.25">
      <c r="B13">
        <f>'PONY MALÁ RUNDA'!B13</f>
        <v>0</v>
      </c>
      <c r="C13">
        <f>'PONY MALÁ RUNDA'!C13</f>
        <v>0</v>
      </c>
      <c r="D13">
        <f t="shared" si="0"/>
        <v>9</v>
      </c>
    </row>
    <row r="14" spans="2:4" x14ac:dyDescent="0.25">
      <c r="B14">
        <f>'PONY MALÁ RUNDA'!B14</f>
        <v>0</v>
      </c>
      <c r="C14">
        <f>'PONY MALÁ RUNDA'!C14</f>
        <v>0</v>
      </c>
      <c r="D14">
        <f t="shared" si="0"/>
        <v>9</v>
      </c>
    </row>
    <row r="15" spans="2:4" x14ac:dyDescent="0.25">
      <c r="B15">
        <f>'PONY MALÁ RUNDA'!B15</f>
        <v>0</v>
      </c>
      <c r="C15">
        <f>'PONY MALÁ RUNDA'!C15</f>
        <v>0</v>
      </c>
      <c r="D15">
        <f t="shared" si="0"/>
        <v>9</v>
      </c>
    </row>
    <row r="16" spans="2:4" x14ac:dyDescent="0.25">
      <c r="B16">
        <f>'PONY MALÁ RUNDA'!B16</f>
        <v>0</v>
      </c>
      <c r="C16">
        <f>'PONY MALÁ RUNDA'!C16</f>
        <v>0</v>
      </c>
      <c r="D16">
        <f t="shared" si="0"/>
        <v>9</v>
      </c>
    </row>
    <row r="17" spans="2:4" x14ac:dyDescent="0.25">
      <c r="B17">
        <f>'PONY MALÁ RUNDA'!B17</f>
        <v>0</v>
      </c>
      <c r="C17">
        <f>'PONY MALÁ RUNDA'!C17</f>
        <v>0</v>
      </c>
      <c r="D17">
        <f t="shared" si="0"/>
        <v>9</v>
      </c>
    </row>
    <row r="18" spans="2:4" x14ac:dyDescent="0.25">
      <c r="B18">
        <f>'PONY MALÁ RUNDA'!B18</f>
        <v>0</v>
      </c>
      <c r="C18">
        <f>'PONY MALÁ RUNDA'!C18</f>
        <v>0</v>
      </c>
      <c r="D18">
        <f t="shared" si="0"/>
        <v>9</v>
      </c>
    </row>
    <row r="19" spans="2:4" x14ac:dyDescent="0.25">
      <c r="B19">
        <f>'PONY MALÁ RUNDA'!B19</f>
        <v>0</v>
      </c>
      <c r="C19">
        <f>'PONY MALÁ RUNDA'!C19</f>
        <v>0</v>
      </c>
      <c r="D19">
        <f t="shared" si="0"/>
        <v>9</v>
      </c>
    </row>
    <row r="20" spans="2:4" x14ac:dyDescent="0.25">
      <c r="B20">
        <f>'PONY MALÁ RUNDA'!B20</f>
        <v>0</v>
      </c>
      <c r="C20">
        <f>'PONY MALÁ RUNDA'!C20</f>
        <v>0</v>
      </c>
      <c r="D20">
        <f t="shared" si="0"/>
        <v>9</v>
      </c>
    </row>
    <row r="21" spans="2:4" x14ac:dyDescent="0.25">
      <c r="B21">
        <f>'PONY MALÁ RUNDA'!B21</f>
        <v>0</v>
      </c>
      <c r="C21">
        <f>'PONY MALÁ RUNDA'!C21</f>
        <v>0</v>
      </c>
      <c r="D21">
        <f t="shared" si="0"/>
        <v>9</v>
      </c>
    </row>
    <row r="22" spans="2:4" x14ac:dyDescent="0.25">
      <c r="B22">
        <f>'PONY MALÁ RUNDA'!B22</f>
        <v>0</v>
      </c>
      <c r="C22">
        <f>'PONY MALÁ RUNDA'!C22</f>
        <v>0</v>
      </c>
      <c r="D22">
        <f t="shared" si="0"/>
        <v>9</v>
      </c>
    </row>
    <row r="23" spans="2:4" x14ac:dyDescent="0.25">
      <c r="B23">
        <f>'PONY MALÁ RUNDA'!B23</f>
        <v>0</v>
      </c>
      <c r="C23">
        <f>'PONY MALÁ RUNDA'!C23</f>
        <v>0</v>
      </c>
      <c r="D23">
        <f t="shared" si="0"/>
        <v>9</v>
      </c>
    </row>
    <row r="24" spans="2:4" x14ac:dyDescent="0.25">
      <c r="B24">
        <f>'PONY MALÁ RUNDA'!B24</f>
        <v>0</v>
      </c>
      <c r="C24">
        <f>'PONY MALÁ RUNDA'!C24</f>
        <v>0</v>
      </c>
      <c r="D24">
        <f t="shared" si="0"/>
        <v>9</v>
      </c>
    </row>
    <row r="25" spans="2:4" x14ac:dyDescent="0.25">
      <c r="B25">
        <f>'PONY MALÁ RUNDA'!B25</f>
        <v>0</v>
      </c>
      <c r="C25">
        <f>'PONY MALÁ RUNDA'!C25</f>
        <v>0</v>
      </c>
      <c r="D25">
        <f t="shared" si="0"/>
        <v>9</v>
      </c>
    </row>
    <row r="26" spans="2:4" x14ac:dyDescent="0.25">
      <c r="B26">
        <f>'PONY MALÁ RUNDA'!B26</f>
        <v>0</v>
      </c>
      <c r="C26">
        <f>'PONY MALÁ RUNDA'!C26</f>
        <v>0</v>
      </c>
      <c r="D26">
        <f t="shared" si="0"/>
        <v>9</v>
      </c>
    </row>
    <row r="27" spans="2:4" x14ac:dyDescent="0.25">
      <c r="B27">
        <f>'PONY MALÁ RUNDA'!B27</f>
        <v>0</v>
      </c>
      <c r="C27">
        <f>'PONY MALÁ RUNDA'!C27</f>
        <v>0</v>
      </c>
      <c r="D27">
        <f t="shared" si="0"/>
        <v>9</v>
      </c>
    </row>
    <row r="28" spans="2:4" x14ac:dyDescent="0.25">
      <c r="B28">
        <f>'PONY MALÁ RUNDA'!B28</f>
        <v>0</v>
      </c>
      <c r="C28">
        <f>'PONY MALÁ RUNDA'!C28</f>
        <v>0</v>
      </c>
      <c r="D28">
        <f t="shared" si="0"/>
        <v>9</v>
      </c>
    </row>
    <row r="29" spans="2:4" x14ac:dyDescent="0.25">
      <c r="B29">
        <f>'PONY MALÁ RUNDA'!B29</f>
        <v>0</v>
      </c>
      <c r="C29">
        <f>'PONY MALÁ RUNDA'!C29</f>
        <v>0</v>
      </c>
      <c r="D29">
        <f t="shared" si="0"/>
        <v>9</v>
      </c>
    </row>
    <row r="30" spans="2:4" x14ac:dyDescent="0.25">
      <c r="B30">
        <f>'PONY MALÁ RUNDA'!B30</f>
        <v>0</v>
      </c>
      <c r="C30">
        <f>'PONY MALÁ RUNDA'!C30</f>
        <v>0</v>
      </c>
      <c r="D30">
        <f t="shared" si="0"/>
        <v>9</v>
      </c>
    </row>
    <row r="31" spans="2:4" x14ac:dyDescent="0.25">
      <c r="B31">
        <f>'PONY MALÁ RUNDA'!B31</f>
        <v>0</v>
      </c>
      <c r="C31">
        <f>'PONY MALÁ RUNDA'!C31</f>
        <v>0</v>
      </c>
      <c r="D31">
        <f t="shared" si="0"/>
        <v>9</v>
      </c>
    </row>
    <row r="32" spans="2:4" x14ac:dyDescent="0.25">
      <c r="B32">
        <f>'PONY MALÁ RUNDA'!B32</f>
        <v>0</v>
      </c>
      <c r="C32">
        <f>'PONY MALÁ RUNDA'!C32</f>
        <v>0</v>
      </c>
      <c r="D32">
        <f t="shared" si="0"/>
        <v>9</v>
      </c>
    </row>
  </sheetData>
  <sheetProtection sheet="1" objects="1" scenarios="1"/>
  <phoneticPr fontId="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1DF5-7F98-4F89-A14C-9302B5B8CAE8}">
  <dimension ref="A1:AG34"/>
  <sheetViews>
    <sheetView workbookViewId="0">
      <selection activeCell="A18" sqref="A18:XFD18"/>
    </sheetView>
  </sheetViews>
  <sheetFormatPr defaultRowHeight="15" x14ac:dyDescent="0.25"/>
  <cols>
    <col min="1" max="1" width="3.5703125" customWidth="1"/>
    <col min="2" max="2" width="52.140625" customWidth="1"/>
    <col min="3" max="3" width="13.5703125" customWidth="1"/>
    <col min="4" max="4" width="10.42578125" customWidth="1"/>
    <col min="5" max="5" width="10.140625" customWidth="1"/>
    <col min="6" max="6" width="11.57031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48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85</v>
      </c>
      <c r="H3" s="13" t="s">
        <v>85</v>
      </c>
      <c r="I3" s="12" t="s">
        <v>85</v>
      </c>
      <c r="J3" s="13" t="s">
        <v>91</v>
      </c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92</v>
      </c>
      <c r="C4" s="20">
        <f>AVERAGE(LARGE(G4:AF4,1), LARGE(G4:AF4,2), LARGE(G4:AF4,3))</f>
        <v>50.416666666666664</v>
      </c>
      <c r="D4" s="21">
        <f>LARGE(G4:AF4,1)</f>
        <v>75.875</v>
      </c>
      <c r="E4" s="21">
        <f>LARGE(G4:AF4,2)</f>
        <v>75.375</v>
      </c>
      <c r="F4" s="21">
        <f>LARGE(G4:AF4,3)</f>
        <v>0</v>
      </c>
      <c r="G4" s="22">
        <v>0</v>
      </c>
      <c r="H4" s="23">
        <v>0</v>
      </c>
      <c r="I4" s="22">
        <v>75.375</v>
      </c>
      <c r="J4" s="23">
        <v>75.875</v>
      </c>
      <c r="K4" s="23">
        <v>0</v>
      </c>
      <c r="L4" s="24">
        <v>0</v>
      </c>
      <c r="M4" s="22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2"/>
    </row>
    <row r="5" spans="1:33" ht="15.75" thickBot="1" x14ac:dyDescent="0.3">
      <c r="A5" s="27" t="s">
        <v>21</v>
      </c>
      <c r="B5" s="28" t="s">
        <v>93</v>
      </c>
      <c r="C5" s="20">
        <f t="shared" ref="C5:C25" si="0">AVERAGE(LARGE(G5:AF5,1), LARGE(G5:AF5,2), LARGE(G5:AF5,3))</f>
        <v>25.074999999999999</v>
      </c>
      <c r="D5" s="21">
        <f t="shared" ref="D5:D25" si="1">LARGE(G5:AF5,1)</f>
        <v>75.224999999999994</v>
      </c>
      <c r="E5" s="21">
        <f t="shared" ref="E5:E25" si="2">LARGE(G5:AF5,2)</f>
        <v>0</v>
      </c>
      <c r="F5" s="21">
        <f t="shared" ref="F5:F25" si="3">LARGE(G5:AF5,3)</f>
        <v>0</v>
      </c>
      <c r="G5" s="11">
        <v>0</v>
      </c>
      <c r="H5" s="30">
        <v>0</v>
      </c>
      <c r="I5" s="11">
        <v>75.224999999999994</v>
      </c>
      <c r="J5" s="30">
        <v>0</v>
      </c>
      <c r="K5" s="30">
        <v>0</v>
      </c>
      <c r="L5" s="31">
        <v>0</v>
      </c>
      <c r="M5" s="11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11"/>
    </row>
    <row r="6" spans="1:33" ht="15" customHeight="1" thickBot="1" x14ac:dyDescent="0.3">
      <c r="A6" s="18" t="s">
        <v>22</v>
      </c>
      <c r="B6" s="19" t="s">
        <v>94</v>
      </c>
      <c r="C6" s="20">
        <f t="shared" si="0"/>
        <v>76.7</v>
      </c>
      <c r="D6" s="21">
        <f t="shared" si="1"/>
        <v>77.575000000000003</v>
      </c>
      <c r="E6" s="21">
        <f t="shared" si="2"/>
        <v>76.474999999999994</v>
      </c>
      <c r="F6" s="21">
        <f t="shared" si="3"/>
        <v>76.05</v>
      </c>
      <c r="G6" s="22">
        <v>0</v>
      </c>
      <c r="H6" s="23">
        <v>0</v>
      </c>
      <c r="I6" s="22">
        <v>0</v>
      </c>
      <c r="J6" s="23">
        <v>73.491</v>
      </c>
      <c r="K6" s="23">
        <v>0</v>
      </c>
      <c r="L6" s="23">
        <v>0</v>
      </c>
      <c r="M6" s="23">
        <v>0</v>
      </c>
      <c r="N6" s="23">
        <v>0</v>
      </c>
      <c r="O6" s="22">
        <v>77.575000000000003</v>
      </c>
      <c r="P6" s="23">
        <v>76.474999999999994</v>
      </c>
      <c r="Q6" s="22">
        <v>73.474999999999994</v>
      </c>
      <c r="R6" s="25">
        <v>73.650000000000006</v>
      </c>
      <c r="S6" s="22">
        <v>0</v>
      </c>
      <c r="T6" s="22">
        <v>0</v>
      </c>
      <c r="U6" s="22">
        <v>68.45</v>
      </c>
      <c r="V6" s="22">
        <v>76.05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.75" thickBot="1" x14ac:dyDescent="0.3">
      <c r="A7" s="27" t="s">
        <v>23</v>
      </c>
      <c r="B7" s="28" t="s">
        <v>108</v>
      </c>
      <c r="C7" s="20">
        <f t="shared" si="0"/>
        <v>71.8</v>
      </c>
      <c r="D7" s="21">
        <f t="shared" si="1"/>
        <v>74.775000000000006</v>
      </c>
      <c r="E7" s="21">
        <f t="shared" si="2"/>
        <v>71.474999999999994</v>
      </c>
      <c r="F7" s="21">
        <f t="shared" si="3"/>
        <v>69.150000000000006</v>
      </c>
      <c r="G7" s="11">
        <v>60.75</v>
      </c>
      <c r="H7" s="30">
        <v>69.150000000000006</v>
      </c>
      <c r="I7" s="11">
        <v>0</v>
      </c>
      <c r="J7" s="30">
        <v>0</v>
      </c>
      <c r="K7" s="30">
        <v>60.057000000000002</v>
      </c>
      <c r="L7" s="31">
        <v>0</v>
      </c>
      <c r="M7" s="11">
        <v>0</v>
      </c>
      <c r="N7" s="30">
        <v>0</v>
      </c>
      <c r="O7" s="30">
        <v>0</v>
      </c>
      <c r="P7" s="30">
        <v>0</v>
      </c>
      <c r="Q7" s="11">
        <v>71.474999999999994</v>
      </c>
      <c r="R7" s="32">
        <v>74.775000000000006</v>
      </c>
      <c r="S7" s="11">
        <v>0</v>
      </c>
      <c r="T7" s="11">
        <v>0</v>
      </c>
      <c r="U7" s="11">
        <v>63.625</v>
      </c>
      <c r="V7" s="11">
        <v>68.825000000000003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.75" thickBot="1" x14ac:dyDescent="0.3">
      <c r="A8" s="18" t="s">
        <v>24</v>
      </c>
      <c r="B8" s="19" t="s">
        <v>193</v>
      </c>
      <c r="C8" s="20">
        <f t="shared" si="0"/>
        <v>70.50633333333333</v>
      </c>
      <c r="D8" s="21">
        <f t="shared" si="1"/>
        <v>72.375</v>
      </c>
      <c r="E8" s="21">
        <f t="shared" si="2"/>
        <v>69.625</v>
      </c>
      <c r="F8" s="21">
        <f t="shared" si="3"/>
        <v>69.519000000000005</v>
      </c>
      <c r="G8" s="22">
        <v>0</v>
      </c>
      <c r="H8" s="23">
        <v>0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3">
        <v>0</v>
      </c>
      <c r="Q8" s="22">
        <v>0</v>
      </c>
      <c r="R8" s="25">
        <v>0</v>
      </c>
      <c r="S8" s="22">
        <v>72.375</v>
      </c>
      <c r="T8" s="22">
        <v>60.35</v>
      </c>
      <c r="U8" s="22">
        <v>0</v>
      </c>
      <c r="V8" s="22">
        <v>0</v>
      </c>
      <c r="W8" s="22">
        <v>0</v>
      </c>
      <c r="X8" s="22">
        <v>0</v>
      </c>
      <c r="Y8" s="22">
        <v>69.625</v>
      </c>
      <c r="Z8" s="22">
        <v>69.519000000000005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.75" thickBot="1" x14ac:dyDescent="0.3">
      <c r="A9" s="27" t="s">
        <v>25</v>
      </c>
      <c r="B9" s="28" t="s">
        <v>128</v>
      </c>
      <c r="C9" s="20">
        <f t="shared" si="0"/>
        <v>44.040666666666674</v>
      </c>
      <c r="D9" s="21">
        <f t="shared" si="1"/>
        <v>68.325000000000003</v>
      </c>
      <c r="E9" s="21">
        <f t="shared" si="2"/>
        <v>63.796999999999997</v>
      </c>
      <c r="F9" s="21">
        <f t="shared" si="3"/>
        <v>0</v>
      </c>
      <c r="G9" s="11">
        <v>0</v>
      </c>
      <c r="H9" s="30">
        <v>0</v>
      </c>
      <c r="I9" s="11">
        <v>0</v>
      </c>
      <c r="J9" s="30">
        <v>0</v>
      </c>
      <c r="K9" s="30">
        <v>0</v>
      </c>
      <c r="L9" s="31">
        <v>63.796999999999997</v>
      </c>
      <c r="M9" s="11">
        <v>0</v>
      </c>
      <c r="N9" s="30">
        <v>0</v>
      </c>
      <c r="O9" s="11">
        <v>0</v>
      </c>
      <c r="P9" s="30">
        <v>68.325000000000003</v>
      </c>
      <c r="Q9" s="11">
        <v>0</v>
      </c>
      <c r="R9" s="32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.75" thickBot="1" x14ac:dyDescent="0.3">
      <c r="A10" s="18" t="s">
        <v>26</v>
      </c>
      <c r="B10" s="19" t="s">
        <v>127</v>
      </c>
      <c r="C10" s="20">
        <f t="shared" si="0"/>
        <v>49.208333333333336</v>
      </c>
      <c r="D10" s="21">
        <f t="shared" si="1"/>
        <v>74.5</v>
      </c>
      <c r="E10" s="21">
        <f t="shared" si="2"/>
        <v>73.125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23">
        <v>0</v>
      </c>
      <c r="L10" s="24">
        <v>0</v>
      </c>
      <c r="M10" s="22">
        <v>73.125</v>
      </c>
      <c r="N10" s="23">
        <v>0</v>
      </c>
      <c r="O10" s="22">
        <v>0</v>
      </c>
      <c r="P10" s="23">
        <v>0</v>
      </c>
      <c r="Q10" s="22">
        <v>74.5</v>
      </c>
      <c r="R10" s="25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.75" thickBot="1" x14ac:dyDescent="0.3">
      <c r="A11" s="27" t="s">
        <v>27</v>
      </c>
      <c r="B11" s="28" t="s">
        <v>134</v>
      </c>
      <c r="C11" s="20">
        <f t="shared" si="0"/>
        <v>37.883333333333333</v>
      </c>
      <c r="D11" s="21">
        <f t="shared" si="1"/>
        <v>58.3</v>
      </c>
      <c r="E11" s="21">
        <f t="shared" si="2"/>
        <v>55.35</v>
      </c>
      <c r="F11" s="21">
        <f t="shared" si="3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11">
        <v>58.3</v>
      </c>
      <c r="P11" s="30">
        <v>55.35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.75" thickBot="1" x14ac:dyDescent="0.3">
      <c r="A12" s="18" t="s">
        <v>28</v>
      </c>
      <c r="B12" s="19" t="s">
        <v>133</v>
      </c>
      <c r="C12" s="20">
        <f t="shared" si="0"/>
        <v>41.458333333333336</v>
      </c>
      <c r="D12" s="21">
        <f t="shared" si="1"/>
        <v>64.349999999999994</v>
      </c>
      <c r="E12" s="21">
        <f t="shared" si="2"/>
        <v>60.024999999999999</v>
      </c>
      <c r="F12" s="21">
        <f t="shared" si="3"/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2">
        <v>64.349999999999994</v>
      </c>
      <c r="P12" s="23">
        <v>60.024999999999999</v>
      </c>
      <c r="Q12" s="22">
        <v>0</v>
      </c>
      <c r="R12" s="25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.75" thickBot="1" x14ac:dyDescent="0.3">
      <c r="A13" s="27" t="s">
        <v>29</v>
      </c>
      <c r="B13" s="28" t="s">
        <v>113</v>
      </c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.75" thickBot="1" x14ac:dyDescent="0.3">
      <c r="A14" s="18" t="s">
        <v>30</v>
      </c>
      <c r="B14" s="19" t="s">
        <v>114</v>
      </c>
      <c r="C14" s="20">
        <f t="shared" si="0"/>
        <v>24.2</v>
      </c>
      <c r="D14" s="21">
        <f t="shared" si="1"/>
        <v>72.599999999999994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2">
        <v>0</v>
      </c>
      <c r="P14" s="23">
        <v>0</v>
      </c>
      <c r="Q14" s="22">
        <v>0</v>
      </c>
      <c r="R14" s="25">
        <v>72.599999999999994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.75" thickBot="1" x14ac:dyDescent="0.3">
      <c r="A15" s="27" t="s">
        <v>31</v>
      </c>
      <c r="B15" s="28" t="s">
        <v>137</v>
      </c>
      <c r="C15" s="20">
        <f t="shared" si="0"/>
        <v>51.316666666666663</v>
      </c>
      <c r="D15" s="21">
        <f t="shared" si="1"/>
        <v>77.349999999999994</v>
      </c>
      <c r="E15" s="21">
        <f t="shared" si="2"/>
        <v>76.599999999999994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11">
        <v>0</v>
      </c>
      <c r="P15" s="30">
        <v>0</v>
      </c>
      <c r="Q15" s="11">
        <v>76.599999999999994</v>
      </c>
      <c r="R15" s="32">
        <v>0</v>
      </c>
      <c r="S15" s="11">
        <v>0</v>
      </c>
      <c r="T15" s="11">
        <v>0</v>
      </c>
      <c r="U15" s="11">
        <v>0</v>
      </c>
      <c r="V15" s="11">
        <v>77.349999999999994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/>
    </row>
    <row r="16" spans="1:33" ht="15.75" thickBot="1" x14ac:dyDescent="0.3">
      <c r="A16" s="18" t="s">
        <v>32</v>
      </c>
      <c r="B16" s="19" t="s">
        <v>192</v>
      </c>
      <c r="C16" s="20">
        <f t="shared" si="0"/>
        <v>50.016666666666673</v>
      </c>
      <c r="D16" s="21">
        <f t="shared" si="1"/>
        <v>77.525000000000006</v>
      </c>
      <c r="E16" s="21">
        <f t="shared" si="2"/>
        <v>72.525000000000006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77.525000000000006</v>
      </c>
      <c r="T16" s="22">
        <v>72.525000000000006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.75" thickBot="1" x14ac:dyDescent="0.3">
      <c r="A17" s="27" t="s">
        <v>33</v>
      </c>
      <c r="B17" s="28" t="s">
        <v>208</v>
      </c>
      <c r="C17" s="20">
        <f t="shared" si="0"/>
        <v>49.71200000000001</v>
      </c>
      <c r="D17" s="21">
        <f t="shared" si="1"/>
        <v>74.650000000000006</v>
      </c>
      <c r="E17" s="21">
        <f t="shared" si="2"/>
        <v>74.486000000000004</v>
      </c>
      <c r="F17" s="21">
        <f t="shared" si="3"/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74.650000000000006</v>
      </c>
      <c r="Z17" s="11">
        <v>74.486000000000004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/>
    </row>
    <row r="18" spans="1:33" ht="15.75" thickBot="1" x14ac:dyDescent="0.3">
      <c r="A18" s="18" t="s">
        <v>34</v>
      </c>
      <c r="B18" s="19" t="s">
        <v>209</v>
      </c>
      <c r="C18" s="20">
        <f t="shared" si="0"/>
        <v>23.8</v>
      </c>
      <c r="D18" s="21">
        <f t="shared" si="1"/>
        <v>71.400000000000006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71.400000000000006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.75" thickBot="1" x14ac:dyDescent="0.3">
      <c r="A26" s="27" t="s">
        <v>152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.75" thickBot="1" x14ac:dyDescent="0.3">
      <c r="A27" s="27" t="s">
        <v>153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27" t="s">
        <v>154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27" t="s">
        <v>155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27" t="s">
        <v>156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27" t="s">
        <v>157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27" t="s">
        <v>158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27" t="s">
        <v>159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27" t="s">
        <v>160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4D89-EE0C-4BCD-B2D0-60B753229F4B}">
  <dimension ref="B3:D24"/>
  <sheetViews>
    <sheetView workbookViewId="0">
      <selection activeCell="B36" sqref="B36"/>
    </sheetView>
  </sheetViews>
  <sheetFormatPr defaultRowHeight="15" x14ac:dyDescent="0.25"/>
  <cols>
    <col min="2" max="2" width="39" customWidth="1"/>
    <col min="3" max="3" width="27.7109375" customWidth="1"/>
    <col min="4" max="4" width="20.140625" customWidth="1"/>
  </cols>
  <sheetData>
    <row r="3" spans="2:4" x14ac:dyDescent="0.25">
      <c r="B3" t="s">
        <v>151</v>
      </c>
      <c r="C3" t="s">
        <v>147</v>
      </c>
      <c r="D3" t="s">
        <v>148</v>
      </c>
    </row>
    <row r="4" spans="2:4" x14ac:dyDescent="0.25">
      <c r="B4" t="str">
        <f>'PONY VELKÁ RUNDA'!B6</f>
        <v>Vendula Fajfrlíková  -  Bonaparte</v>
      </c>
      <c r="C4">
        <f>'PONY VELKÁ RUNDA'!C6</f>
        <v>76.7</v>
      </c>
      <c r="D4">
        <f t="shared" ref="D4:D24" si="0">RANK(C4,C$4:C$24)</f>
        <v>1</v>
      </c>
    </row>
    <row r="5" spans="2:4" x14ac:dyDescent="0.25">
      <c r="B5" t="str">
        <f>'PONY VELKÁ RUNDA'!B7</f>
        <v>Barbora Boučková   -   Bo-Gl´S Bolero</v>
      </c>
      <c r="C5">
        <f>'PONY VELKÁ RUNDA'!C7</f>
        <v>71.8</v>
      </c>
      <c r="D5">
        <f t="shared" si="0"/>
        <v>2</v>
      </c>
    </row>
    <row r="6" spans="2:4" x14ac:dyDescent="0.25">
      <c r="B6" t="str">
        <f>'PONY VELKÁ RUNDA'!B4</f>
        <v>Aneta Valeriánová  -  Donna Noel/Sir</v>
      </c>
      <c r="C6">
        <f>'PONY VELKÁ RUNDA'!C4</f>
        <v>50.416666666666664</v>
      </c>
      <c r="D6">
        <f t="shared" si="0"/>
        <v>5</v>
      </c>
    </row>
    <row r="7" spans="2:4" x14ac:dyDescent="0.25">
      <c r="B7" t="str">
        <f>'PONY VELKÁ RUNDA'!B10</f>
        <v>Anna Milena Appeltová  -  Naravino</v>
      </c>
      <c r="C7">
        <f>'PONY VELKÁ RUNDA'!C10</f>
        <v>49.208333333333336</v>
      </c>
      <c r="D7">
        <f t="shared" si="0"/>
        <v>8</v>
      </c>
    </row>
    <row r="8" spans="2:4" x14ac:dyDescent="0.25">
      <c r="B8" t="str">
        <f>'PONY VELKÁ RUNDA'!B9</f>
        <v>Sára Davídková  -  Vivien</v>
      </c>
      <c r="C8">
        <f>'PONY VELKÁ RUNDA'!C9</f>
        <v>44.040666666666674</v>
      </c>
      <c r="D8">
        <f t="shared" si="0"/>
        <v>9</v>
      </c>
    </row>
    <row r="9" spans="2:4" x14ac:dyDescent="0.25">
      <c r="B9" t="str">
        <f>'PONY VELKÁ RUNDA'!B12</f>
        <v xml:space="preserve"> Vanesa Hornová  -  Valerián 1</v>
      </c>
      <c r="C9">
        <f>'PONY VELKÁ RUNDA'!C12</f>
        <v>41.458333333333336</v>
      </c>
      <c r="D9">
        <f t="shared" si="0"/>
        <v>10</v>
      </c>
    </row>
    <row r="10" spans="2:4" x14ac:dyDescent="0.25">
      <c r="B10" t="str">
        <f>'PONY VELKÁ RUNDA'!B11</f>
        <v>Rozina Holubová  -  Ophélia 1</v>
      </c>
      <c r="C10">
        <f>'PONY VELKÁ RUNDA'!C11</f>
        <v>37.883333333333333</v>
      </c>
      <c r="D10">
        <f t="shared" si="0"/>
        <v>11</v>
      </c>
    </row>
    <row r="11" spans="2:4" x14ac:dyDescent="0.25">
      <c r="B11" t="str">
        <f>'PONY VELKÁ RUNDA'!B15</f>
        <v>Anna Lipinská  -  Hickory</v>
      </c>
      <c r="C11">
        <f>'PONY VELKÁ RUNDA'!C15</f>
        <v>51.316666666666663</v>
      </c>
      <c r="D11">
        <f t="shared" si="0"/>
        <v>4</v>
      </c>
    </row>
    <row r="12" spans="2:4" x14ac:dyDescent="0.25">
      <c r="B12" t="str">
        <f>'PONY VELKÁ RUNDA'!B5</f>
        <v>Anna Šestáková  -  Calamity Sunny - Flower</v>
      </c>
      <c r="C12">
        <f>'PONY VELKÁ RUNDA'!C5</f>
        <v>25.074999999999999</v>
      </c>
      <c r="D12">
        <f t="shared" si="0"/>
        <v>12</v>
      </c>
    </row>
    <row r="13" spans="2:4" x14ac:dyDescent="0.25">
      <c r="B13" t="str">
        <f>'PONY VELKÁ RUNDA'!B14</f>
        <v>Kristina Kerberová</v>
      </c>
      <c r="C13">
        <f>'PONY VELKÁ RUNDA'!C14</f>
        <v>24.2</v>
      </c>
      <c r="D13">
        <f t="shared" si="0"/>
        <v>13</v>
      </c>
    </row>
    <row r="14" spans="2:4" x14ac:dyDescent="0.25">
      <c r="B14" t="str">
        <f>'PONY VELKÁ RUNDA'!B8</f>
        <v>Lucie Žítková  -  Luna</v>
      </c>
      <c r="C14">
        <f>'PONY VELKÁ RUNDA'!C8</f>
        <v>70.50633333333333</v>
      </c>
      <c r="D14">
        <f t="shared" si="0"/>
        <v>3</v>
      </c>
    </row>
    <row r="15" spans="2:4" x14ac:dyDescent="0.25">
      <c r="B15" t="str">
        <f>'PONY VELKÁ RUNDA'!B13</f>
        <v>Emma Vašíčková</v>
      </c>
      <c r="C15">
        <f>'PONY VELKÁ RUNDA'!C13</f>
        <v>0</v>
      </c>
      <c r="D15">
        <f t="shared" si="0"/>
        <v>15</v>
      </c>
    </row>
    <row r="16" spans="2:4" x14ac:dyDescent="0.25">
      <c r="B16" t="str">
        <f>'PONY VELKÁ RUNDA'!B16</f>
        <v>Eliška Fialová  -  Vanda Florima</v>
      </c>
      <c r="C16">
        <f>'PONY VELKÁ RUNDA'!C16</f>
        <v>50.016666666666673</v>
      </c>
      <c r="D16">
        <f t="shared" si="0"/>
        <v>6</v>
      </c>
    </row>
    <row r="17" spans="2:4" x14ac:dyDescent="0.25">
      <c r="B17" t="str">
        <f>'PONY VELKÁ RUNDA'!B17</f>
        <v>Vendula Špuková  -  Gracie</v>
      </c>
      <c r="C17">
        <f>'PONY VELKÁ RUNDA'!C17</f>
        <v>49.71200000000001</v>
      </c>
      <c r="D17">
        <f t="shared" si="0"/>
        <v>7</v>
      </c>
    </row>
    <row r="18" spans="2:4" x14ac:dyDescent="0.25">
      <c r="B18" t="str">
        <f>'PONY VELKÁ RUNDA'!B18</f>
        <v>Hana Balnarová  -  Dycott Something Special</v>
      </c>
      <c r="C18">
        <f>'PONY VELKÁ RUNDA'!C18</f>
        <v>23.8</v>
      </c>
      <c r="D18">
        <f t="shared" si="0"/>
        <v>14</v>
      </c>
    </row>
    <row r="19" spans="2:4" x14ac:dyDescent="0.25">
      <c r="B19">
        <f>'PONY VELKÁ RUNDA'!B19</f>
        <v>0</v>
      </c>
      <c r="C19">
        <f>'PONY VELKÁ RUNDA'!C19</f>
        <v>0</v>
      </c>
      <c r="D19">
        <f t="shared" si="0"/>
        <v>15</v>
      </c>
    </row>
    <row r="20" spans="2:4" x14ac:dyDescent="0.25">
      <c r="B20">
        <f>'PONY VELKÁ RUNDA'!B20</f>
        <v>0</v>
      </c>
      <c r="C20">
        <f>'PONY VELKÁ RUNDA'!C20</f>
        <v>0</v>
      </c>
      <c r="D20">
        <f t="shared" si="0"/>
        <v>15</v>
      </c>
    </row>
    <row r="21" spans="2:4" x14ac:dyDescent="0.25">
      <c r="B21">
        <f>'PONY VELKÁ RUNDA'!B21</f>
        <v>0</v>
      </c>
      <c r="C21">
        <f>'PONY VELKÁ RUNDA'!C21</f>
        <v>0</v>
      </c>
      <c r="D21">
        <f t="shared" si="0"/>
        <v>15</v>
      </c>
    </row>
    <row r="22" spans="2:4" x14ac:dyDescent="0.25">
      <c r="B22">
        <f>'PONY VELKÁ RUNDA'!B22</f>
        <v>0</v>
      </c>
      <c r="C22">
        <f>'PONY VELKÁ RUNDA'!C22</f>
        <v>0</v>
      </c>
      <c r="D22">
        <f t="shared" si="0"/>
        <v>15</v>
      </c>
    </row>
    <row r="23" spans="2:4" x14ac:dyDescent="0.25">
      <c r="B23">
        <f>'PONY VELKÁ RUNDA'!B23</f>
        <v>0</v>
      </c>
      <c r="C23">
        <f>'PONY VELKÁ RUNDA'!C23</f>
        <v>0</v>
      </c>
      <c r="D23">
        <f t="shared" si="0"/>
        <v>15</v>
      </c>
    </row>
    <row r="24" spans="2:4" x14ac:dyDescent="0.25">
      <c r="B24">
        <f>'PONY VELKÁ RUNDA'!B24</f>
        <v>0</v>
      </c>
      <c r="C24">
        <f>'PONY VELKÁ RUNDA'!C24</f>
        <v>0</v>
      </c>
      <c r="D24">
        <f t="shared" si="0"/>
        <v>15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3652-86D8-4EDF-972C-C9AC6A19C7A6}">
  <dimension ref="A1:AG34"/>
  <sheetViews>
    <sheetView workbookViewId="0">
      <selection activeCell="R17" sqref="R17"/>
    </sheetView>
  </sheetViews>
  <sheetFormatPr defaultRowHeight="15" x14ac:dyDescent="0.25"/>
  <cols>
    <col min="1" max="1" width="3.5703125" customWidth="1"/>
    <col min="2" max="2" width="52.140625" customWidth="1"/>
    <col min="3" max="3" width="12" customWidth="1"/>
    <col min="4" max="4" width="12.5703125" customWidth="1"/>
    <col min="5" max="5" width="11.7109375" customWidth="1"/>
    <col min="6" max="6" width="12.8554687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42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72</v>
      </c>
      <c r="H3" s="13" t="s">
        <v>71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49</v>
      </c>
      <c r="C4" s="20">
        <f>AVERAGE(LARGE(G4:AF4,1), LARGE(G4:AF4,2), LARGE(G4:AF4,3))</f>
        <v>68.557333333333332</v>
      </c>
      <c r="D4" s="21">
        <f>LARGE(G4:AF4,1)</f>
        <v>69.278000000000006</v>
      </c>
      <c r="E4" s="21">
        <f>LARGE(G4:AF4,2)</f>
        <v>68.667000000000002</v>
      </c>
      <c r="F4" s="21">
        <f>LARGE(G4:AF4,3)</f>
        <v>67.727000000000004</v>
      </c>
      <c r="G4" s="22">
        <v>68.667000000000002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69.278000000000006</v>
      </c>
      <c r="T4" s="23">
        <v>67.727000000000004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2"/>
    </row>
    <row r="5" spans="1:33" ht="15.75" thickBot="1" x14ac:dyDescent="0.3">
      <c r="A5" s="27" t="s">
        <v>21</v>
      </c>
      <c r="B5" s="28" t="s">
        <v>50</v>
      </c>
      <c r="C5" s="20">
        <f t="shared" ref="C5:C34" si="0">AVERAGE(LARGE(G5:AF5,1), LARGE(G5:AF5,2), LARGE(G5:AF5,3))</f>
        <v>44.536999999999999</v>
      </c>
      <c r="D5" s="21">
        <f t="shared" ref="D5:D34" si="1">LARGE(G5:AF5,1)</f>
        <v>67.388999999999996</v>
      </c>
      <c r="E5" s="21">
        <f t="shared" ref="E5:E34" si="2">LARGE(G5:AF5,2)</f>
        <v>66.221999999999994</v>
      </c>
      <c r="F5" s="21">
        <f t="shared" ref="F5:F34" si="3">LARGE(G5:AF5,3)</f>
        <v>0</v>
      </c>
      <c r="G5" s="11">
        <v>67.388999999999996</v>
      </c>
      <c r="H5" s="30">
        <v>0</v>
      </c>
      <c r="I5" s="30">
        <v>0</v>
      </c>
      <c r="J5" s="30">
        <v>0</v>
      </c>
      <c r="K5" s="30">
        <v>66.221999999999994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.75" thickBot="1" x14ac:dyDescent="0.3">
      <c r="A6" s="18" t="s">
        <v>22</v>
      </c>
      <c r="B6" s="19" t="s">
        <v>51</v>
      </c>
      <c r="C6" s="20">
        <f t="shared" si="0"/>
        <v>68.14800000000001</v>
      </c>
      <c r="D6" s="21">
        <f t="shared" si="1"/>
        <v>68.433999999999997</v>
      </c>
      <c r="E6" s="21">
        <f t="shared" si="2"/>
        <v>68.03</v>
      </c>
      <c r="F6" s="21">
        <f t="shared" si="3"/>
        <v>67.98</v>
      </c>
      <c r="G6" s="22">
        <v>66.5</v>
      </c>
      <c r="H6" s="23">
        <v>67.98</v>
      </c>
      <c r="I6" s="22">
        <v>0</v>
      </c>
      <c r="J6" s="23">
        <v>0</v>
      </c>
      <c r="K6" s="23">
        <v>67.444999999999993</v>
      </c>
      <c r="L6" s="24">
        <v>68.433999999999997</v>
      </c>
      <c r="M6" s="22">
        <v>0</v>
      </c>
      <c r="N6" s="23">
        <v>0</v>
      </c>
      <c r="O6" s="22">
        <v>0</v>
      </c>
      <c r="P6" s="23">
        <v>0</v>
      </c>
      <c r="Q6" s="22">
        <v>0</v>
      </c>
      <c r="R6" s="25">
        <v>68.03</v>
      </c>
      <c r="S6" s="22">
        <v>0</v>
      </c>
      <c r="T6" s="22">
        <v>0</v>
      </c>
      <c r="U6" s="22">
        <v>0</v>
      </c>
      <c r="V6" s="22">
        <v>64.141999999999996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.75" thickBot="1" x14ac:dyDescent="0.3">
      <c r="A7" s="27" t="s">
        <v>23</v>
      </c>
      <c r="B7" s="28" t="s">
        <v>52</v>
      </c>
      <c r="C7" s="20">
        <f t="shared" si="0"/>
        <v>65.088999999999999</v>
      </c>
      <c r="D7" s="21">
        <f t="shared" si="1"/>
        <v>65.832999999999998</v>
      </c>
      <c r="E7" s="21">
        <f t="shared" si="2"/>
        <v>64.888999999999996</v>
      </c>
      <c r="F7" s="21">
        <f t="shared" si="3"/>
        <v>64.545000000000002</v>
      </c>
      <c r="G7" s="11">
        <v>65.832999999999998</v>
      </c>
      <c r="H7" s="30">
        <v>64.545000000000002</v>
      </c>
      <c r="I7" s="11">
        <v>0</v>
      </c>
      <c r="J7" s="30">
        <v>0</v>
      </c>
      <c r="K7" s="30">
        <v>64.888999999999996</v>
      </c>
      <c r="L7" s="31">
        <v>62.524999999999999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63.131</v>
      </c>
      <c r="S7" s="11">
        <v>0</v>
      </c>
      <c r="T7" s="11">
        <v>0</v>
      </c>
      <c r="U7" s="11">
        <v>63.389000000000003</v>
      </c>
      <c r="V7" s="11">
        <v>61.716999999999999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.75" thickBot="1" x14ac:dyDescent="0.3">
      <c r="A8" s="18" t="s">
        <v>24</v>
      </c>
      <c r="B8" s="19" t="s">
        <v>53</v>
      </c>
      <c r="C8" s="20">
        <f t="shared" si="0"/>
        <v>19.511666666666667</v>
      </c>
      <c r="D8" s="21">
        <f t="shared" si="1"/>
        <v>58.534999999999997</v>
      </c>
      <c r="E8" s="21">
        <f t="shared" si="2"/>
        <v>0</v>
      </c>
      <c r="F8" s="21">
        <f t="shared" si="3"/>
        <v>0</v>
      </c>
      <c r="G8" s="22">
        <v>0</v>
      </c>
      <c r="H8" s="23">
        <v>58.534999999999997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.75" thickBot="1" x14ac:dyDescent="0.3">
      <c r="A9" s="27" t="s">
        <v>25</v>
      </c>
      <c r="B9" s="28" t="s">
        <v>95</v>
      </c>
      <c r="C9" s="20">
        <f t="shared" si="0"/>
        <v>65.760666666666665</v>
      </c>
      <c r="D9" s="21">
        <f t="shared" si="1"/>
        <v>66.332999999999998</v>
      </c>
      <c r="E9" s="21">
        <f t="shared" si="2"/>
        <v>66</v>
      </c>
      <c r="F9" s="21">
        <f t="shared" si="3"/>
        <v>64.948999999999998</v>
      </c>
      <c r="G9" s="11">
        <v>0</v>
      </c>
      <c r="H9" s="30">
        <v>0</v>
      </c>
      <c r="I9" s="11">
        <v>66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66.332999999999998</v>
      </c>
      <c r="P9" s="30">
        <v>64.948999999999998</v>
      </c>
      <c r="Q9" s="11"/>
      <c r="R9" s="32">
        <v>64.394000000000005</v>
      </c>
      <c r="S9" s="11">
        <v>0</v>
      </c>
      <c r="T9" s="11">
        <v>0</v>
      </c>
      <c r="U9" s="11">
        <v>63.444000000000003</v>
      </c>
      <c r="V9" s="11">
        <v>64.747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.75" thickBot="1" x14ac:dyDescent="0.3">
      <c r="A10" s="18" t="s">
        <v>26</v>
      </c>
      <c r="B10" s="19" t="s">
        <v>101</v>
      </c>
      <c r="C10" s="20">
        <f t="shared" si="0"/>
        <v>65.082333333333324</v>
      </c>
      <c r="D10" s="21">
        <f t="shared" si="1"/>
        <v>66.832999999999998</v>
      </c>
      <c r="E10" s="21">
        <f t="shared" si="2"/>
        <v>64.778000000000006</v>
      </c>
      <c r="F10" s="21">
        <f t="shared" si="3"/>
        <v>63.636000000000003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64.778000000000006</v>
      </c>
      <c r="N10" s="23">
        <v>0</v>
      </c>
      <c r="O10" s="22">
        <v>63.555</v>
      </c>
      <c r="P10" s="23">
        <v>63.636000000000003</v>
      </c>
      <c r="Q10" s="22">
        <v>66.832999999999998</v>
      </c>
      <c r="R10" s="25">
        <v>62.222000000000001</v>
      </c>
      <c r="S10" s="22">
        <v>0</v>
      </c>
      <c r="T10" s="22">
        <v>0</v>
      </c>
      <c r="U10" s="22">
        <v>63.110999999999997</v>
      </c>
      <c r="V10" s="22">
        <v>59.954999999999998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.75" thickBot="1" x14ac:dyDescent="0.3">
      <c r="A11" s="27" t="s">
        <v>27</v>
      </c>
      <c r="B11" s="28" t="s">
        <v>104</v>
      </c>
      <c r="C11" s="20">
        <f t="shared" si="0"/>
        <v>20.740666666666666</v>
      </c>
      <c r="D11" s="21">
        <f t="shared" si="1"/>
        <v>62.222000000000001</v>
      </c>
      <c r="E11" s="21">
        <f t="shared" si="2"/>
        <v>0</v>
      </c>
      <c r="F11" s="21">
        <f t="shared" si="3"/>
        <v>0</v>
      </c>
      <c r="G11" s="11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1">
        <v>0</v>
      </c>
      <c r="N11" s="30">
        <v>0</v>
      </c>
      <c r="O11" s="11">
        <v>62.222000000000001</v>
      </c>
      <c r="P11" s="30">
        <v>0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.75" thickBot="1" x14ac:dyDescent="0.3">
      <c r="A12" s="18" t="s">
        <v>28</v>
      </c>
      <c r="B12" s="19" t="s">
        <v>200</v>
      </c>
      <c r="C12" s="20">
        <f t="shared" si="0"/>
        <v>65.856666666666669</v>
      </c>
      <c r="D12" s="21">
        <f t="shared" si="1"/>
        <v>68.055000000000007</v>
      </c>
      <c r="E12" s="21">
        <f t="shared" si="2"/>
        <v>65.959999999999994</v>
      </c>
      <c r="F12" s="21">
        <f t="shared" si="3"/>
        <v>63.555</v>
      </c>
      <c r="G12" s="22">
        <v>63.555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2">
        <v>68.055000000000007</v>
      </c>
      <c r="N12" s="23">
        <v>65.959999999999994</v>
      </c>
      <c r="O12" s="22">
        <v>0</v>
      </c>
      <c r="P12" s="23">
        <v>0</v>
      </c>
      <c r="Q12" s="22">
        <v>63.332999999999998</v>
      </c>
      <c r="R12" s="25">
        <v>60.914000000000001</v>
      </c>
      <c r="S12" s="22">
        <v>0</v>
      </c>
      <c r="T12" s="22">
        <v>0</v>
      </c>
      <c r="U12" s="22">
        <v>60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.75" thickBot="1" x14ac:dyDescent="0.3">
      <c r="A13" s="27" t="s">
        <v>29</v>
      </c>
      <c r="B13" s="28" t="s">
        <v>110</v>
      </c>
      <c r="C13" s="20">
        <f t="shared" si="0"/>
        <v>41.833333333333336</v>
      </c>
      <c r="D13" s="21">
        <f t="shared" si="1"/>
        <v>63.444000000000003</v>
      </c>
      <c r="E13" s="21">
        <f t="shared" si="2"/>
        <v>62.055999999999997</v>
      </c>
      <c r="F13" s="21">
        <f t="shared" si="3"/>
        <v>0</v>
      </c>
      <c r="G13" s="11">
        <v>63.444000000000003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1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62.055999999999997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.75" thickBot="1" x14ac:dyDescent="0.3">
      <c r="A14" s="18" t="s">
        <v>30</v>
      </c>
      <c r="B14" s="19" t="s">
        <v>139</v>
      </c>
      <c r="C14" s="20">
        <f t="shared" si="0"/>
        <v>61.208666666666666</v>
      </c>
      <c r="D14" s="21">
        <f t="shared" si="1"/>
        <v>62.277999999999999</v>
      </c>
      <c r="E14" s="21">
        <f t="shared" si="2"/>
        <v>60.959000000000003</v>
      </c>
      <c r="F14" s="21">
        <f t="shared" si="3"/>
        <v>60.389000000000003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60.389000000000003</v>
      </c>
      <c r="R14" s="25">
        <v>60.959000000000003</v>
      </c>
      <c r="S14" s="22">
        <v>0</v>
      </c>
      <c r="T14" s="22">
        <v>0</v>
      </c>
      <c r="U14" s="22">
        <v>62.277999999999999</v>
      </c>
      <c r="V14" s="22">
        <v>58.494999999999997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.75" thickBot="1" x14ac:dyDescent="0.3">
      <c r="A15" s="27" t="s">
        <v>31</v>
      </c>
      <c r="B15" s="28" t="s">
        <v>96</v>
      </c>
      <c r="C15" s="20">
        <f t="shared" si="0"/>
        <v>65.042000000000002</v>
      </c>
      <c r="D15" s="21">
        <f t="shared" si="1"/>
        <v>65.832999999999998</v>
      </c>
      <c r="E15" s="21">
        <f t="shared" si="2"/>
        <v>65.403999999999996</v>
      </c>
      <c r="F15" s="21">
        <f t="shared" si="3"/>
        <v>63.889000000000003</v>
      </c>
      <c r="G15" s="11">
        <v>0</v>
      </c>
      <c r="H15" s="30">
        <v>0</v>
      </c>
      <c r="I15" s="11">
        <v>0</v>
      </c>
      <c r="J15" s="30">
        <v>63.889000000000003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65.832999999999998</v>
      </c>
      <c r="V15" s="30">
        <v>65.403999999999996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.75" thickBot="1" x14ac:dyDescent="0.3">
      <c r="A16" s="18" t="s">
        <v>32</v>
      </c>
      <c r="B16" s="19" t="s">
        <v>190</v>
      </c>
      <c r="C16" s="20">
        <f t="shared" si="0"/>
        <v>66.111000000000004</v>
      </c>
      <c r="D16" s="21">
        <f t="shared" si="1"/>
        <v>67.322999999999993</v>
      </c>
      <c r="E16" s="21">
        <f t="shared" si="2"/>
        <v>66.010000000000005</v>
      </c>
      <c r="F16" s="21">
        <f t="shared" si="3"/>
        <v>65</v>
      </c>
      <c r="G16" s="22">
        <v>0</v>
      </c>
      <c r="H16" s="23">
        <v>0</v>
      </c>
      <c r="I16" s="22">
        <v>0</v>
      </c>
      <c r="J16" s="23">
        <v>0</v>
      </c>
      <c r="K16" s="23">
        <v>0</v>
      </c>
      <c r="L16" s="23">
        <v>0</v>
      </c>
      <c r="M16" s="23">
        <v>0</v>
      </c>
      <c r="N16" s="23">
        <v>67.322999999999993</v>
      </c>
      <c r="O16" s="23">
        <v>0</v>
      </c>
      <c r="P16" s="23">
        <v>0</v>
      </c>
      <c r="Q16" s="23"/>
      <c r="R16" s="23">
        <v>66.010000000000005</v>
      </c>
      <c r="S16" s="23">
        <v>0</v>
      </c>
      <c r="T16" s="23">
        <v>0</v>
      </c>
      <c r="U16" s="23">
        <v>65</v>
      </c>
      <c r="V16" s="23">
        <v>62.828000000000003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2"/>
    </row>
    <row r="17" spans="1:33" ht="15.75" thickBot="1" x14ac:dyDescent="0.3">
      <c r="A17" s="27" t="s">
        <v>33</v>
      </c>
      <c r="B17" s="28" t="s">
        <v>199</v>
      </c>
      <c r="C17" s="20">
        <f t="shared" si="0"/>
        <v>44.338333333333331</v>
      </c>
      <c r="D17" s="21">
        <f t="shared" si="1"/>
        <v>67.611000000000004</v>
      </c>
      <c r="E17" s="21">
        <f t="shared" si="2"/>
        <v>65.403999999999996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67.611000000000004</v>
      </c>
      <c r="V17" s="30">
        <v>65.403999999999996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.75" thickBot="1" x14ac:dyDescent="0.3">
      <c r="A18" s="18" t="s">
        <v>34</v>
      </c>
      <c r="B18" s="19" t="s">
        <v>205</v>
      </c>
      <c r="C18" s="20">
        <f t="shared" si="0"/>
        <v>68.224333333333334</v>
      </c>
      <c r="D18" s="21">
        <f t="shared" si="1"/>
        <v>69.334000000000003</v>
      </c>
      <c r="E18" s="21">
        <f t="shared" si="2"/>
        <v>68.838999999999999</v>
      </c>
      <c r="F18" s="21">
        <f t="shared" si="3"/>
        <v>66.5</v>
      </c>
      <c r="G18" s="22">
        <v>0</v>
      </c>
      <c r="H18" s="23">
        <v>0</v>
      </c>
      <c r="I18" s="22">
        <v>0</v>
      </c>
      <c r="J18" s="23">
        <v>0</v>
      </c>
      <c r="K18" s="23">
        <v>0</v>
      </c>
      <c r="L18" s="24">
        <v>0</v>
      </c>
      <c r="M18" s="22">
        <v>0</v>
      </c>
      <c r="N18" s="23">
        <v>0</v>
      </c>
      <c r="O18" s="22">
        <v>0</v>
      </c>
      <c r="P18" s="23">
        <v>0</v>
      </c>
      <c r="Q18" s="22">
        <v>69.334000000000003</v>
      </c>
      <c r="R18" s="25">
        <v>68.838999999999999</v>
      </c>
      <c r="S18" s="22">
        <v>0</v>
      </c>
      <c r="T18" s="22">
        <v>0</v>
      </c>
      <c r="U18" s="22">
        <v>66.5</v>
      </c>
      <c r="V18" s="22">
        <v>66.465000000000003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30">
        <v>0</v>
      </c>
      <c r="L19" s="31">
        <v>0</v>
      </c>
      <c r="M19" s="11">
        <v>0</v>
      </c>
      <c r="N19" s="30">
        <v>0</v>
      </c>
      <c r="O19" s="11">
        <v>0</v>
      </c>
      <c r="P19" s="30">
        <v>0</v>
      </c>
      <c r="Q19" s="11">
        <v>0</v>
      </c>
      <c r="R19" s="32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30">
        <v>0</v>
      </c>
      <c r="L21" s="31">
        <v>0</v>
      </c>
      <c r="M21" s="11">
        <v>0</v>
      </c>
      <c r="N21" s="30">
        <v>0</v>
      </c>
      <c r="O21" s="11">
        <v>0</v>
      </c>
      <c r="P21" s="30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23">
        <v>0</v>
      </c>
      <c r="L22" s="24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5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30">
        <v>0</v>
      </c>
      <c r="L23" s="31">
        <v>0</v>
      </c>
      <c r="M23" s="11">
        <v>0</v>
      </c>
      <c r="N23" s="30">
        <v>0</v>
      </c>
      <c r="O23" s="11">
        <v>0</v>
      </c>
      <c r="P23" s="30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23">
        <v>0</v>
      </c>
      <c r="L24" s="24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5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30">
        <v>0</v>
      </c>
      <c r="L25" s="31">
        <v>0</v>
      </c>
      <c r="M25" s="11">
        <v>0</v>
      </c>
      <c r="N25" s="30">
        <v>0</v>
      </c>
      <c r="O25" s="11">
        <v>0</v>
      </c>
      <c r="P25" s="30">
        <v>0</v>
      </c>
      <c r="Q25" s="11">
        <v>0</v>
      </c>
      <c r="R25" s="32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.75" thickBot="1" x14ac:dyDescent="0.3">
      <c r="A26" s="27" t="s">
        <v>152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3">
        <v>0</v>
      </c>
      <c r="L26" s="24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.75" thickBot="1" x14ac:dyDescent="0.3">
      <c r="A27" s="27" t="s">
        <v>153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30">
        <v>0</v>
      </c>
      <c r="L27" s="31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2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.75" thickBot="1" x14ac:dyDescent="0.3">
      <c r="A28" s="27" t="s">
        <v>154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3">
        <v>0</v>
      </c>
      <c r="L28" s="24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5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/>
    </row>
    <row r="29" spans="1:33" ht="15.75" thickBot="1" x14ac:dyDescent="0.3">
      <c r="A29" s="27" t="s">
        <v>155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30">
        <v>0</v>
      </c>
      <c r="L29" s="31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2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/>
    </row>
    <row r="30" spans="1:33" ht="15.75" thickBot="1" x14ac:dyDescent="0.3">
      <c r="A30" s="27" t="s">
        <v>156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3">
        <v>0</v>
      </c>
      <c r="L30" s="24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5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/>
    </row>
    <row r="31" spans="1:33" ht="15.75" thickBot="1" x14ac:dyDescent="0.3">
      <c r="A31" s="27" t="s">
        <v>157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30">
        <v>0</v>
      </c>
      <c r="L31" s="31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2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/>
    </row>
    <row r="32" spans="1:33" ht="15.75" thickBot="1" x14ac:dyDescent="0.3">
      <c r="A32" s="27" t="s">
        <v>158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3">
        <v>0</v>
      </c>
      <c r="L32" s="24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5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/>
    </row>
    <row r="33" spans="1:33" ht="15.75" thickBot="1" x14ac:dyDescent="0.3">
      <c r="A33" s="27" t="s">
        <v>159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30">
        <v>0</v>
      </c>
      <c r="L33" s="31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2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/>
    </row>
    <row r="34" spans="1:33" ht="15.75" thickBot="1" x14ac:dyDescent="0.3">
      <c r="A34" s="27" t="s">
        <v>160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3">
        <v>0</v>
      </c>
      <c r="L34" s="24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5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48DA-0AF0-4545-97AD-D4183C2F9F5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F83D-5292-4BC4-8826-901191EEB07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F90C-DB56-48B5-A49C-4770CDF88D61}">
  <dimension ref="B3:D32"/>
  <sheetViews>
    <sheetView workbookViewId="0">
      <selection activeCell="F6" sqref="F6"/>
    </sheetView>
  </sheetViews>
  <sheetFormatPr defaultRowHeight="15" x14ac:dyDescent="0.25"/>
  <cols>
    <col min="2" max="2" width="43.85546875" customWidth="1"/>
    <col min="3" max="3" width="22.42578125" customWidth="1"/>
    <col min="4" max="4" width="18.28515625" customWidth="1"/>
  </cols>
  <sheetData>
    <row r="3" spans="2:4" x14ac:dyDescent="0.25">
      <c r="B3" t="s">
        <v>146</v>
      </c>
      <c r="C3" t="s">
        <v>147</v>
      </c>
      <c r="D3" t="s">
        <v>148</v>
      </c>
    </row>
    <row r="4" spans="2:4" x14ac:dyDescent="0.25">
      <c r="B4" t="str">
        <f>JUNIOŘI!B6</f>
        <v>Alžběta Blažková  -  Fidalgo</v>
      </c>
      <c r="C4">
        <f>JUNIOŘI!C6</f>
        <v>68.14800000000001</v>
      </c>
      <c r="D4">
        <f t="shared" ref="D4:D32" si="0">RANK(C4,C$4:C$32)</f>
        <v>3</v>
      </c>
    </row>
    <row r="5" spans="2:4" x14ac:dyDescent="0.25">
      <c r="B5" t="str">
        <f>JUNIOŘI!B12</f>
        <v>Tereza Malá  -  Baileys / Mona Lisa</v>
      </c>
      <c r="C5">
        <f>JUNIOŘI!C12</f>
        <v>65.856666666666669</v>
      </c>
      <c r="D5">
        <f t="shared" si="0"/>
        <v>5</v>
      </c>
    </row>
    <row r="6" spans="2:4" x14ac:dyDescent="0.25">
      <c r="B6" t="str">
        <f>JUNIOŘI!B9</f>
        <v>Vendula Fajfrlíková  -  Mary Lou</v>
      </c>
      <c r="C6">
        <f>JUNIOŘI!C9</f>
        <v>65.760666666666665</v>
      </c>
      <c r="D6">
        <f t="shared" si="0"/>
        <v>6</v>
      </c>
    </row>
    <row r="7" spans="2:4" x14ac:dyDescent="0.25">
      <c r="B7" t="str">
        <f>JUNIOŘI!B7</f>
        <v>Kamila Kadlecová  -  Fliere Fluiter</v>
      </c>
      <c r="C7">
        <f>JUNIOŘI!C7</f>
        <v>65.088999999999999</v>
      </c>
      <c r="D7">
        <f t="shared" si="0"/>
        <v>7</v>
      </c>
    </row>
    <row r="8" spans="2:4" x14ac:dyDescent="0.25">
      <c r="B8" t="str">
        <f>JUNIOŘI!B10</f>
        <v>Ema Havlenová  -  For Joy 1</v>
      </c>
      <c r="C8">
        <f>JUNIOŘI!C10</f>
        <v>65.082333333333324</v>
      </c>
      <c r="D8">
        <f t="shared" si="0"/>
        <v>8</v>
      </c>
    </row>
    <row r="9" spans="2:4" x14ac:dyDescent="0.25">
      <c r="B9" t="str">
        <f>JUNIOŘI!B5</f>
        <v>Anna Valentina Sigismondi  -  Heavenly United</v>
      </c>
      <c r="C9">
        <f>JUNIOŘI!C5</f>
        <v>44.536999999999999</v>
      </c>
      <c r="D9">
        <f t="shared" si="0"/>
        <v>11</v>
      </c>
    </row>
    <row r="10" spans="2:4" x14ac:dyDescent="0.25">
      <c r="B10" t="str">
        <f>JUNIOŘI!B14</f>
        <v>Ema Brkalová  -  Amur</v>
      </c>
      <c r="C10">
        <f>JUNIOŘI!C14</f>
        <v>61.208666666666666</v>
      </c>
      <c r="D10">
        <f t="shared" si="0"/>
        <v>10</v>
      </c>
    </row>
    <row r="11" spans="2:4" x14ac:dyDescent="0.25">
      <c r="B11" t="str">
        <f>JUNIOŘI!B4</f>
        <v>Kateřina Sekaninová   -    Handiness</v>
      </c>
      <c r="C11">
        <f>JUNIOŘI!C4</f>
        <v>68.557333333333332</v>
      </c>
      <c r="D11">
        <f t="shared" si="0"/>
        <v>1</v>
      </c>
    </row>
    <row r="12" spans="2:4" x14ac:dyDescent="0.25">
      <c r="B12" t="str">
        <f>JUNIOŘI!B15</f>
        <v>Lucie Musilová  -  Tarantina</v>
      </c>
      <c r="C12">
        <f>JUNIOŘI!C15</f>
        <v>65.042000000000002</v>
      </c>
      <c r="D12">
        <f t="shared" si="0"/>
        <v>9</v>
      </c>
    </row>
    <row r="13" spans="2:4" x14ac:dyDescent="0.25">
      <c r="B13" t="str">
        <f>JUNIOŘI!B13</f>
        <v>Štěpánka Šálková  -  Rocky Of Gracie</v>
      </c>
      <c r="C13">
        <f>JUNIOŘI!C13</f>
        <v>41.833333333333336</v>
      </c>
      <c r="D13">
        <f t="shared" si="0"/>
        <v>13</v>
      </c>
    </row>
    <row r="14" spans="2:4" x14ac:dyDescent="0.25">
      <c r="B14" t="str">
        <f>JUNIOŘI!B11</f>
        <v>Natálie Ticová  -  Jazzpoint</v>
      </c>
      <c r="C14">
        <f>JUNIOŘI!C11</f>
        <v>20.740666666666666</v>
      </c>
      <c r="D14">
        <f t="shared" si="0"/>
        <v>14</v>
      </c>
    </row>
    <row r="15" spans="2:4" x14ac:dyDescent="0.25">
      <c r="B15" t="str">
        <f>JUNIOŘI!B8</f>
        <v>Anna Jakubcová  -  Darcy</v>
      </c>
      <c r="C15">
        <f>JUNIOŘI!C8</f>
        <v>19.511666666666667</v>
      </c>
      <c r="D15">
        <f t="shared" si="0"/>
        <v>15</v>
      </c>
    </row>
    <row r="16" spans="2:4" x14ac:dyDescent="0.25">
      <c r="B16" t="str">
        <f>JUNIOŘI!B16</f>
        <v>Barbora Kavanová  -  Harley Van het Lisperhof</v>
      </c>
      <c r="C16">
        <f>JUNIOŘI!C16</f>
        <v>66.111000000000004</v>
      </c>
      <c r="D16">
        <f t="shared" si="0"/>
        <v>4</v>
      </c>
    </row>
    <row r="17" spans="2:4" x14ac:dyDescent="0.25">
      <c r="B17" t="str">
        <f>JUNIOŘI!B17</f>
        <v>Veronika Sedláčková  -  Givesta</v>
      </c>
      <c r="C17">
        <f>JUNIOŘI!C17</f>
        <v>44.338333333333331</v>
      </c>
      <c r="D17">
        <f t="shared" si="0"/>
        <v>12</v>
      </c>
    </row>
    <row r="18" spans="2:4" x14ac:dyDescent="0.25">
      <c r="B18" t="str">
        <f>JUNIOŘI!B18</f>
        <v>Rinata Děnikejeva  -Kind Of Magic/Hannah Montana</v>
      </c>
      <c r="C18">
        <f>JUNIOŘI!C18</f>
        <v>68.224333333333334</v>
      </c>
      <c r="D18">
        <f t="shared" si="0"/>
        <v>2</v>
      </c>
    </row>
    <row r="19" spans="2:4" x14ac:dyDescent="0.25">
      <c r="B19">
        <f>JUNIOŘI!B19</f>
        <v>0</v>
      </c>
      <c r="C19">
        <f>JUNIOŘI!C19</f>
        <v>0</v>
      </c>
      <c r="D19">
        <f t="shared" si="0"/>
        <v>16</v>
      </c>
    </row>
    <row r="20" spans="2:4" x14ac:dyDescent="0.25">
      <c r="B20">
        <f>JUNIOŘI!B20</f>
        <v>0</v>
      </c>
      <c r="C20">
        <f>JUNIOŘI!C20</f>
        <v>0</v>
      </c>
      <c r="D20">
        <f t="shared" si="0"/>
        <v>16</v>
      </c>
    </row>
    <row r="21" spans="2:4" x14ac:dyDescent="0.25">
      <c r="B21">
        <f>JUNIOŘI!B21</f>
        <v>0</v>
      </c>
      <c r="C21">
        <f>JUNIOŘI!C21</f>
        <v>0</v>
      </c>
      <c r="D21">
        <f t="shared" si="0"/>
        <v>16</v>
      </c>
    </row>
    <row r="22" spans="2:4" x14ac:dyDescent="0.25">
      <c r="B22">
        <f>JUNIOŘI!B22</f>
        <v>0</v>
      </c>
      <c r="C22">
        <f>JUNIOŘI!C22</f>
        <v>0</v>
      </c>
      <c r="D22">
        <f t="shared" si="0"/>
        <v>16</v>
      </c>
    </row>
    <row r="23" spans="2:4" x14ac:dyDescent="0.25">
      <c r="B23">
        <f>JUNIOŘI!B23</f>
        <v>0</v>
      </c>
      <c r="C23">
        <f>JUNIOŘI!C23</f>
        <v>0</v>
      </c>
      <c r="D23">
        <f t="shared" si="0"/>
        <v>16</v>
      </c>
    </row>
    <row r="24" spans="2:4" x14ac:dyDescent="0.25">
      <c r="B24">
        <f>JUNIOŘI!B24</f>
        <v>0</v>
      </c>
      <c r="C24">
        <f>JUNIOŘI!C24</f>
        <v>0</v>
      </c>
      <c r="D24">
        <f t="shared" si="0"/>
        <v>16</v>
      </c>
    </row>
    <row r="25" spans="2:4" x14ac:dyDescent="0.25">
      <c r="B25">
        <f>JUNIOŘI!B25</f>
        <v>0</v>
      </c>
      <c r="C25">
        <f>JUNIOŘI!C25</f>
        <v>0</v>
      </c>
      <c r="D25">
        <f t="shared" si="0"/>
        <v>16</v>
      </c>
    </row>
    <row r="26" spans="2:4" x14ac:dyDescent="0.25">
      <c r="B26">
        <f>JUNIOŘI!B26</f>
        <v>0</v>
      </c>
      <c r="C26">
        <f>JUNIOŘI!C26</f>
        <v>0</v>
      </c>
      <c r="D26">
        <f t="shared" si="0"/>
        <v>16</v>
      </c>
    </row>
    <row r="27" spans="2:4" x14ac:dyDescent="0.25">
      <c r="B27">
        <f>JUNIOŘI!B27</f>
        <v>0</v>
      </c>
      <c r="C27">
        <f>JUNIOŘI!C27</f>
        <v>0</v>
      </c>
      <c r="D27">
        <f t="shared" si="0"/>
        <v>16</v>
      </c>
    </row>
    <row r="28" spans="2:4" x14ac:dyDescent="0.25">
      <c r="B28">
        <f>JUNIOŘI!B28</f>
        <v>0</v>
      </c>
      <c r="C28">
        <f>JUNIOŘI!C28</f>
        <v>0</v>
      </c>
      <c r="D28">
        <f t="shared" si="0"/>
        <v>16</v>
      </c>
    </row>
    <row r="29" spans="2:4" x14ac:dyDescent="0.25">
      <c r="B29">
        <f>JUNIOŘI!B29</f>
        <v>0</v>
      </c>
      <c r="C29">
        <f>JUNIOŘI!C29</f>
        <v>0</v>
      </c>
      <c r="D29">
        <f t="shared" si="0"/>
        <v>16</v>
      </c>
    </row>
    <row r="30" spans="2:4" x14ac:dyDescent="0.25">
      <c r="B30">
        <f>JUNIOŘI!B30</f>
        <v>0</v>
      </c>
      <c r="C30">
        <f>JUNIOŘI!C30</f>
        <v>0</v>
      </c>
      <c r="D30">
        <f t="shared" si="0"/>
        <v>16</v>
      </c>
    </row>
    <row r="31" spans="2:4" x14ac:dyDescent="0.25">
      <c r="B31">
        <f>JUNIOŘI!B31</f>
        <v>0</v>
      </c>
      <c r="C31">
        <f>JUNIOŘI!C31</f>
        <v>0</v>
      </c>
      <c r="D31">
        <f t="shared" si="0"/>
        <v>16</v>
      </c>
    </row>
    <row r="32" spans="2:4" x14ac:dyDescent="0.25">
      <c r="B32">
        <f>JUNIOŘI!B32</f>
        <v>0</v>
      </c>
      <c r="C32">
        <f>JUNIOŘI!C32</f>
        <v>0</v>
      </c>
      <c r="D32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8317-0946-47D0-84B9-05A254966518}">
  <dimension ref="A1:AG62"/>
  <sheetViews>
    <sheetView workbookViewId="0">
      <selection activeCell="Z17" sqref="Z17"/>
    </sheetView>
  </sheetViews>
  <sheetFormatPr defaultRowHeight="15" x14ac:dyDescent="0.25"/>
  <cols>
    <col min="1" max="1" width="3.5703125" customWidth="1"/>
    <col min="2" max="2" width="52.140625" customWidth="1"/>
    <col min="3" max="3" width="11.28515625" customWidth="1"/>
    <col min="4" max="4" width="14.5703125" customWidth="1"/>
    <col min="5" max="5" width="15.28515625" customWidth="1"/>
    <col min="6" max="6" width="14.140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73" t="s">
        <v>43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.75" thickBot="1" x14ac:dyDescent="0.3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77"/>
      <c r="B3" s="78"/>
      <c r="C3" s="85"/>
      <c r="D3" s="11"/>
      <c r="E3" s="11"/>
      <c r="F3" s="11"/>
      <c r="G3" s="12" t="s">
        <v>71</v>
      </c>
      <c r="H3" s="13" t="s">
        <v>72</v>
      </c>
      <c r="I3" s="12"/>
      <c r="J3" s="13"/>
      <c r="K3" s="13"/>
      <c r="L3" s="14"/>
      <c r="M3" s="12"/>
      <c r="N3" s="13"/>
      <c r="O3" s="12" t="s">
        <v>72</v>
      </c>
      <c r="P3" s="13" t="s">
        <v>71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198</v>
      </c>
      <c r="C4" s="20">
        <f>AVERAGE(LARGE(G4:AF4,1), LARGE(G4:AF4,2), LARGE(G4:AF4,3))</f>
        <v>68.424333333333337</v>
      </c>
      <c r="D4" s="21">
        <f>LARGE(G4:AF4,1)</f>
        <v>68.938999999999993</v>
      </c>
      <c r="E4" s="21">
        <f>LARGE(G4:AF4,2)</f>
        <v>68.167000000000002</v>
      </c>
      <c r="F4" s="21">
        <f>LARGE(G4:AF4,3)</f>
        <v>68.167000000000002</v>
      </c>
      <c r="G4" s="22">
        <v>68.938999999999993</v>
      </c>
      <c r="H4" s="23">
        <v>68.167000000000002</v>
      </c>
      <c r="I4" s="22">
        <v>0</v>
      </c>
      <c r="J4" s="22">
        <v>0</v>
      </c>
      <c r="K4" s="23">
        <v>0</v>
      </c>
      <c r="L4" s="24">
        <v>0</v>
      </c>
      <c r="M4" s="22">
        <v>0</v>
      </c>
      <c r="N4" s="22">
        <v>0</v>
      </c>
      <c r="O4" s="22">
        <v>0</v>
      </c>
      <c r="P4" s="22">
        <v>0</v>
      </c>
      <c r="Q4" s="22">
        <v>66.313000000000002</v>
      </c>
      <c r="R4" s="25">
        <v>63.432000000000002</v>
      </c>
      <c r="S4" s="22">
        <v>0</v>
      </c>
      <c r="T4" s="22">
        <v>0</v>
      </c>
      <c r="U4" s="22">
        <v>0</v>
      </c>
      <c r="V4" s="22">
        <v>0</v>
      </c>
      <c r="W4" s="22">
        <v>68.167000000000002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ht="15.75" thickBot="1" x14ac:dyDescent="0.3">
      <c r="A5" s="27" t="s">
        <v>21</v>
      </c>
      <c r="B5" s="28" t="s">
        <v>56</v>
      </c>
      <c r="C5" s="20">
        <f t="shared" ref="C5:C62" si="0">AVERAGE(LARGE(G5:AF5,1), LARGE(G5:AF5,2), LARGE(G5:AF5,3))</f>
        <v>66.811999999999998</v>
      </c>
      <c r="D5" s="21">
        <f t="shared" ref="D5:D62" si="1">LARGE(G5:AF5,1)</f>
        <v>68</v>
      </c>
      <c r="E5" s="21">
        <f t="shared" ref="E5:E62" si="2">LARGE(G5:AF5,2)</f>
        <v>66.616</v>
      </c>
      <c r="F5" s="21">
        <f t="shared" ref="F5:F62" si="3">LARGE(G5:AF5,3)</f>
        <v>65.819999999999993</v>
      </c>
      <c r="G5" s="11">
        <v>65.656999999999996</v>
      </c>
      <c r="H5" s="30">
        <v>68</v>
      </c>
      <c r="I5" s="11">
        <v>0</v>
      </c>
      <c r="J5" s="11">
        <v>0</v>
      </c>
      <c r="K5" s="30">
        <v>65.819999999999993</v>
      </c>
      <c r="L5" s="31">
        <v>66.616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.75" thickBot="1" x14ac:dyDescent="0.3">
      <c r="A6" s="18" t="s">
        <v>22</v>
      </c>
      <c r="B6" s="19" t="s">
        <v>57</v>
      </c>
      <c r="C6" s="20">
        <f t="shared" si="0"/>
        <v>66.873666666666665</v>
      </c>
      <c r="D6" s="21">
        <f t="shared" si="1"/>
        <v>67.888999999999996</v>
      </c>
      <c r="E6" s="21">
        <f t="shared" si="2"/>
        <v>66.52</v>
      </c>
      <c r="F6" s="21">
        <f t="shared" si="3"/>
        <v>66.212000000000003</v>
      </c>
      <c r="G6" s="22">
        <v>66.212000000000003</v>
      </c>
      <c r="H6" s="23">
        <v>67.888999999999996</v>
      </c>
      <c r="I6" s="22">
        <v>0</v>
      </c>
      <c r="J6" s="22">
        <v>0</v>
      </c>
      <c r="K6" s="23">
        <v>0</v>
      </c>
      <c r="L6" s="24">
        <v>0</v>
      </c>
      <c r="M6" s="22">
        <v>0</v>
      </c>
      <c r="N6" s="22">
        <v>0</v>
      </c>
      <c r="O6" s="22">
        <v>0</v>
      </c>
      <c r="P6" s="22">
        <v>0</v>
      </c>
      <c r="Q6" s="22">
        <v>65.152000000000001</v>
      </c>
      <c r="R6" s="25">
        <v>66.52</v>
      </c>
      <c r="S6" s="22">
        <v>0</v>
      </c>
      <c r="T6" s="22">
        <v>0</v>
      </c>
      <c r="U6" s="22">
        <v>0</v>
      </c>
      <c r="V6" s="22">
        <v>0</v>
      </c>
      <c r="W6" s="22">
        <v>64.888999999999996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.75" thickBot="1" x14ac:dyDescent="0.3">
      <c r="A7" s="27" t="s">
        <v>23</v>
      </c>
      <c r="B7" s="28" t="s">
        <v>58</v>
      </c>
      <c r="C7" s="20">
        <f t="shared" si="0"/>
        <v>64.786000000000001</v>
      </c>
      <c r="D7" s="21">
        <f t="shared" si="1"/>
        <v>66.278000000000006</v>
      </c>
      <c r="E7" s="21">
        <f t="shared" si="2"/>
        <v>64.343000000000004</v>
      </c>
      <c r="F7" s="21">
        <f t="shared" si="3"/>
        <v>63.737000000000002</v>
      </c>
      <c r="G7" s="11">
        <v>64.343000000000004</v>
      </c>
      <c r="H7" s="30">
        <v>66.278000000000006</v>
      </c>
      <c r="I7" s="11">
        <v>0</v>
      </c>
      <c r="J7" s="11">
        <v>0</v>
      </c>
      <c r="K7" s="30">
        <v>0</v>
      </c>
      <c r="L7" s="31">
        <v>0</v>
      </c>
      <c r="M7" s="11">
        <v>0</v>
      </c>
      <c r="N7" s="11">
        <v>0</v>
      </c>
      <c r="O7" s="11">
        <v>0</v>
      </c>
      <c r="P7" s="11">
        <v>0</v>
      </c>
      <c r="Q7" s="11">
        <v>63.737000000000002</v>
      </c>
      <c r="R7" s="32">
        <v>62.941000000000003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.75" thickBot="1" x14ac:dyDescent="0.3">
      <c r="A8" s="18" t="s">
        <v>24</v>
      </c>
      <c r="B8" s="19" t="s">
        <v>59</v>
      </c>
      <c r="C8" s="20">
        <f t="shared" si="0"/>
        <v>65.856666666666669</v>
      </c>
      <c r="D8" s="21">
        <f t="shared" si="1"/>
        <v>67.555000000000007</v>
      </c>
      <c r="E8" s="21">
        <f t="shared" si="2"/>
        <v>65.721999999999994</v>
      </c>
      <c r="F8" s="21">
        <f t="shared" si="3"/>
        <v>64.293000000000006</v>
      </c>
      <c r="G8" s="22">
        <v>64.293000000000006</v>
      </c>
      <c r="H8" s="23">
        <v>65.721999999999994</v>
      </c>
      <c r="I8" s="22">
        <v>0</v>
      </c>
      <c r="J8" s="22">
        <v>0</v>
      </c>
      <c r="K8" s="23">
        <v>67.555000000000007</v>
      </c>
      <c r="L8" s="24">
        <v>63.94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.75" thickBot="1" x14ac:dyDescent="0.3">
      <c r="A9" s="27" t="s">
        <v>25</v>
      </c>
      <c r="B9" s="28" t="s">
        <v>60</v>
      </c>
      <c r="C9" s="20">
        <f t="shared" si="0"/>
        <v>66.597666666666655</v>
      </c>
      <c r="D9" s="21">
        <f t="shared" si="1"/>
        <v>69.221999999999994</v>
      </c>
      <c r="E9" s="21">
        <f t="shared" si="2"/>
        <v>65.403999999999996</v>
      </c>
      <c r="F9" s="21">
        <f t="shared" si="3"/>
        <v>65.167000000000002</v>
      </c>
      <c r="G9" s="11">
        <v>63.433999999999997</v>
      </c>
      <c r="H9" s="30">
        <v>65.167000000000002</v>
      </c>
      <c r="I9" s="11">
        <v>0</v>
      </c>
      <c r="J9" s="11">
        <v>0</v>
      </c>
      <c r="K9" s="30">
        <v>0</v>
      </c>
      <c r="L9" s="30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65.403999999999996</v>
      </c>
      <c r="T9" s="11">
        <v>69.221999999999994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.75" thickBot="1" x14ac:dyDescent="0.3">
      <c r="A10" s="18" t="s">
        <v>26</v>
      </c>
      <c r="B10" s="19" t="s">
        <v>61</v>
      </c>
      <c r="C10" s="20">
        <f t="shared" si="0"/>
        <v>20.852</v>
      </c>
      <c r="D10" s="21">
        <f t="shared" si="1"/>
        <v>62.555999999999997</v>
      </c>
      <c r="E10" s="21">
        <f t="shared" si="2"/>
        <v>0</v>
      </c>
      <c r="F10" s="21">
        <f t="shared" si="3"/>
        <v>0</v>
      </c>
      <c r="G10" s="22">
        <v>0</v>
      </c>
      <c r="H10" s="23">
        <v>62.555999999999997</v>
      </c>
      <c r="I10" s="22">
        <v>0</v>
      </c>
      <c r="J10" s="22">
        <v>0</v>
      </c>
      <c r="K10" s="23">
        <v>0</v>
      </c>
      <c r="L10" s="23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.75" thickBot="1" x14ac:dyDescent="0.3">
      <c r="A11" s="27" t="s">
        <v>27</v>
      </c>
      <c r="B11" s="28" t="s">
        <v>62</v>
      </c>
      <c r="C11" s="20">
        <f t="shared" si="0"/>
        <v>20.629666666666669</v>
      </c>
      <c r="D11" s="21">
        <f t="shared" si="1"/>
        <v>61.889000000000003</v>
      </c>
      <c r="E11" s="21">
        <f t="shared" si="2"/>
        <v>0</v>
      </c>
      <c r="F11" s="21">
        <f t="shared" si="3"/>
        <v>0</v>
      </c>
      <c r="G11" s="11">
        <v>0</v>
      </c>
      <c r="H11" s="30">
        <v>61.889000000000003</v>
      </c>
      <c r="I11" s="11">
        <v>0</v>
      </c>
      <c r="J11" s="11">
        <v>0</v>
      </c>
      <c r="K11" s="30">
        <v>0</v>
      </c>
      <c r="L11" s="30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.75" thickBot="1" x14ac:dyDescent="0.3">
      <c r="A12" s="18" t="s">
        <v>28</v>
      </c>
      <c r="B12" s="19" t="s">
        <v>63</v>
      </c>
      <c r="C12" s="20">
        <f t="shared" si="0"/>
        <v>42.260999999999996</v>
      </c>
      <c r="D12" s="21">
        <f t="shared" si="1"/>
        <v>64.055999999999997</v>
      </c>
      <c r="E12" s="21">
        <f t="shared" si="2"/>
        <v>62.726999999999997</v>
      </c>
      <c r="F12" s="21">
        <f t="shared" si="3"/>
        <v>0</v>
      </c>
      <c r="G12" s="22">
        <v>62.726999999999997</v>
      </c>
      <c r="H12" s="23">
        <v>0</v>
      </c>
      <c r="I12" s="22">
        <v>0</v>
      </c>
      <c r="J12" s="22">
        <v>0</v>
      </c>
      <c r="K12" s="23">
        <v>0</v>
      </c>
      <c r="L12" s="23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64.055999999999997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.75" thickBot="1" x14ac:dyDescent="0.3">
      <c r="A13" s="27" t="s">
        <v>29</v>
      </c>
      <c r="B13" s="28" t="s">
        <v>96</v>
      </c>
      <c r="C13" s="20">
        <f t="shared" si="0"/>
        <v>43.481666666666662</v>
      </c>
      <c r="D13" s="21">
        <f t="shared" si="1"/>
        <v>66.555999999999997</v>
      </c>
      <c r="E13" s="21">
        <f t="shared" si="2"/>
        <v>63.889000000000003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63.889000000000003</v>
      </c>
      <c r="K13" s="30">
        <v>0</v>
      </c>
      <c r="L13" s="30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66.555999999999997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.75" thickBot="1" x14ac:dyDescent="0.3">
      <c r="A14" s="18" t="s">
        <v>30</v>
      </c>
      <c r="B14" s="19" t="s">
        <v>102</v>
      </c>
      <c r="C14" s="20">
        <f t="shared" si="0"/>
        <v>22.140666666666664</v>
      </c>
      <c r="D14" s="21">
        <f t="shared" si="1"/>
        <v>66.421999999999997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2">
        <v>0</v>
      </c>
      <c r="K14" s="23">
        <v>0</v>
      </c>
      <c r="L14" s="23">
        <v>0</v>
      </c>
      <c r="M14" s="22">
        <v>66.421999999999997</v>
      </c>
      <c r="N14" s="23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2"/>
    </row>
    <row r="15" spans="1:33" ht="15.75" thickBot="1" x14ac:dyDescent="0.3">
      <c r="A15" s="27" t="s">
        <v>31</v>
      </c>
      <c r="B15" s="28" t="s">
        <v>105</v>
      </c>
      <c r="C15" s="20">
        <f t="shared" si="0"/>
        <v>64.087666666666664</v>
      </c>
      <c r="D15" s="21">
        <f t="shared" si="1"/>
        <v>65.221999999999994</v>
      </c>
      <c r="E15" s="21">
        <f t="shared" si="2"/>
        <v>64.667000000000002</v>
      </c>
      <c r="F15" s="21">
        <f t="shared" si="3"/>
        <v>62.374000000000002</v>
      </c>
      <c r="G15" s="11">
        <v>0</v>
      </c>
      <c r="H15" s="30">
        <v>0</v>
      </c>
      <c r="I15" s="11">
        <v>0</v>
      </c>
      <c r="J15" s="11">
        <v>0</v>
      </c>
      <c r="K15" s="30">
        <v>65.221999999999994</v>
      </c>
      <c r="L15" s="31">
        <v>62.374000000000002</v>
      </c>
      <c r="M15" s="11">
        <v>0</v>
      </c>
      <c r="N15" s="30">
        <v>0</v>
      </c>
      <c r="O15" s="11">
        <v>64.667000000000002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.75" thickBot="1" x14ac:dyDescent="0.3">
      <c r="A16" s="18" t="s">
        <v>32</v>
      </c>
      <c r="B16" s="19" t="s">
        <v>106</v>
      </c>
      <c r="C16" s="20">
        <f t="shared" si="0"/>
        <v>62.752333333333333</v>
      </c>
      <c r="D16" s="21">
        <f t="shared" si="1"/>
        <v>63.222000000000001</v>
      </c>
      <c r="E16" s="21">
        <f t="shared" si="2"/>
        <v>62.610999999999997</v>
      </c>
      <c r="F16" s="21">
        <f t="shared" si="3"/>
        <v>62.423999999999999</v>
      </c>
      <c r="G16" s="22">
        <v>0</v>
      </c>
      <c r="H16" s="23">
        <v>0</v>
      </c>
      <c r="I16" s="22">
        <v>0</v>
      </c>
      <c r="J16" s="22">
        <v>0</v>
      </c>
      <c r="K16" s="23">
        <v>62.610999999999997</v>
      </c>
      <c r="L16" s="24">
        <v>62.423999999999999</v>
      </c>
      <c r="M16" s="22">
        <v>0</v>
      </c>
      <c r="N16" s="23">
        <v>0</v>
      </c>
      <c r="O16" s="22">
        <v>63.222000000000001</v>
      </c>
      <c r="P16" s="23">
        <v>62.02</v>
      </c>
      <c r="Q16" s="22">
        <v>0</v>
      </c>
      <c r="R16" s="25">
        <v>0</v>
      </c>
      <c r="S16" s="22">
        <v>0</v>
      </c>
      <c r="T16" s="22">
        <v>0</v>
      </c>
      <c r="U16" s="22">
        <v>0</v>
      </c>
      <c r="V16" s="22">
        <v>0</v>
      </c>
      <c r="W16" s="22">
        <v>61.944000000000003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.75" thickBot="1" x14ac:dyDescent="0.3">
      <c r="A17" s="27" t="s">
        <v>33</v>
      </c>
      <c r="B17" s="28" t="s">
        <v>109</v>
      </c>
      <c r="C17" s="20">
        <f t="shared" si="0"/>
        <v>65.993333333333339</v>
      </c>
      <c r="D17" s="21">
        <f t="shared" si="1"/>
        <v>67.221999999999994</v>
      </c>
      <c r="E17" s="21">
        <f t="shared" si="2"/>
        <v>66.465000000000003</v>
      </c>
      <c r="F17" s="21">
        <f t="shared" si="3"/>
        <v>64.293000000000006</v>
      </c>
      <c r="G17" s="11">
        <v>64.293000000000006</v>
      </c>
      <c r="H17" s="3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0">
        <v>0</v>
      </c>
      <c r="O17" s="11">
        <v>0</v>
      </c>
      <c r="P17" s="30">
        <v>0</v>
      </c>
      <c r="Q17" s="30">
        <v>0</v>
      </c>
      <c r="R17" s="30">
        <v>0</v>
      </c>
      <c r="S17" s="30">
        <v>67.221999999999994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66.465000000000003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.75" thickBot="1" x14ac:dyDescent="0.3">
      <c r="A18" s="18" t="s">
        <v>34</v>
      </c>
      <c r="B18" s="19" t="s">
        <v>116</v>
      </c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2"/>
    </row>
    <row r="19" spans="1:33" ht="15.75" thickBot="1" x14ac:dyDescent="0.3">
      <c r="A19" s="27" t="s">
        <v>35</v>
      </c>
      <c r="B19" s="28" t="s">
        <v>129</v>
      </c>
      <c r="C19" s="20">
        <f t="shared" si="0"/>
        <v>45.693333333333328</v>
      </c>
      <c r="D19" s="21">
        <f t="shared" si="1"/>
        <v>68.635999999999996</v>
      </c>
      <c r="E19" s="21">
        <f t="shared" si="2"/>
        <v>68.444000000000003</v>
      </c>
      <c r="F19" s="21">
        <f t="shared" si="3"/>
        <v>0</v>
      </c>
      <c r="G19" s="11">
        <v>0</v>
      </c>
      <c r="H19" s="3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68.444000000000003</v>
      </c>
      <c r="N19" s="30">
        <v>68.635999999999996</v>
      </c>
      <c r="O19" s="11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11"/>
    </row>
    <row r="20" spans="1:33" ht="15.75" thickBot="1" x14ac:dyDescent="0.3">
      <c r="A20" s="18" t="s">
        <v>36</v>
      </c>
      <c r="B20" s="19" t="s">
        <v>117</v>
      </c>
      <c r="C20" s="20">
        <f t="shared" si="0"/>
        <v>21.498333333333335</v>
      </c>
      <c r="D20" s="21">
        <f t="shared" si="1"/>
        <v>64.495000000000005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64.495000000000005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.75" thickBot="1" x14ac:dyDescent="0.3">
      <c r="A21" s="27" t="s">
        <v>37</v>
      </c>
      <c r="B21" s="28" t="s">
        <v>124</v>
      </c>
      <c r="C21" s="20">
        <f t="shared" si="0"/>
        <v>63.19</v>
      </c>
      <c r="D21" s="21">
        <f t="shared" si="1"/>
        <v>65.832999999999998</v>
      </c>
      <c r="E21" s="21">
        <f t="shared" si="2"/>
        <v>62.625999999999998</v>
      </c>
      <c r="F21" s="21">
        <f t="shared" si="3"/>
        <v>61.110999999999997</v>
      </c>
      <c r="G21" s="11">
        <v>0</v>
      </c>
      <c r="H21" s="30">
        <v>0</v>
      </c>
      <c r="I21" s="11">
        <v>0</v>
      </c>
      <c r="J21" s="11">
        <v>0</v>
      </c>
      <c r="K21" s="30">
        <v>61.110999999999997</v>
      </c>
      <c r="L21" s="31">
        <v>62.625999999999998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65.832999999999998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.75" thickBot="1" x14ac:dyDescent="0.3">
      <c r="A22" s="18" t="s">
        <v>38</v>
      </c>
      <c r="B22" s="19" t="s">
        <v>201</v>
      </c>
      <c r="C22" s="20">
        <f t="shared" si="0"/>
        <v>64.710999999999999</v>
      </c>
      <c r="D22" s="21">
        <f t="shared" si="1"/>
        <v>65.721999999999994</v>
      </c>
      <c r="E22" s="21">
        <f t="shared" si="2"/>
        <v>64.293000000000006</v>
      </c>
      <c r="F22" s="21">
        <f t="shared" si="3"/>
        <v>64.117999999999995</v>
      </c>
      <c r="G22" s="22">
        <v>0</v>
      </c>
      <c r="H22" s="23">
        <v>0</v>
      </c>
      <c r="I22" s="22">
        <v>65.721999999999994</v>
      </c>
      <c r="J22" s="23">
        <v>0</v>
      </c>
      <c r="K22" s="23">
        <v>0</v>
      </c>
      <c r="L22" s="24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5">
        <v>64.117999999999995</v>
      </c>
      <c r="S22" s="22">
        <v>0</v>
      </c>
      <c r="T22" s="22">
        <v>0</v>
      </c>
      <c r="U22" s="22">
        <v>64.293000000000006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.75" thickBot="1" x14ac:dyDescent="0.3">
      <c r="A23" s="27" t="s">
        <v>39</v>
      </c>
      <c r="B23" s="28" t="s">
        <v>118</v>
      </c>
      <c r="C23" s="20">
        <f t="shared" si="0"/>
        <v>19.907333333333334</v>
      </c>
      <c r="D23" s="21">
        <f t="shared" si="1"/>
        <v>59.722000000000001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30">
        <v>0</v>
      </c>
      <c r="J23" s="30">
        <v>0</v>
      </c>
      <c r="K23" s="30">
        <v>59.722000000000001</v>
      </c>
      <c r="L23" s="3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.75" thickBot="1" x14ac:dyDescent="0.3">
      <c r="A24" s="18" t="s">
        <v>40</v>
      </c>
      <c r="B24" s="19" t="s">
        <v>141</v>
      </c>
      <c r="C24" s="20">
        <f t="shared" si="0"/>
        <v>22.271333333333331</v>
      </c>
      <c r="D24" s="21">
        <f t="shared" si="1"/>
        <v>66.813999999999993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>
        <v>0</v>
      </c>
      <c r="R24" s="25">
        <v>66.813999999999993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.75" thickBot="1" x14ac:dyDescent="0.3">
      <c r="A25" s="27" t="s">
        <v>41</v>
      </c>
      <c r="B25" s="28" t="s">
        <v>195</v>
      </c>
      <c r="C25" s="20">
        <f t="shared" si="0"/>
        <v>21.195333333333334</v>
      </c>
      <c r="D25" s="21">
        <f t="shared" si="1"/>
        <v>63.585999999999999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11">
        <v>0</v>
      </c>
      <c r="R25" s="32">
        <v>0</v>
      </c>
      <c r="S25" s="11">
        <v>63.585999999999999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.75" thickBot="1" x14ac:dyDescent="0.3">
      <c r="A26" s="37" t="s">
        <v>152</v>
      </c>
      <c r="B26" s="19" t="s">
        <v>119</v>
      </c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.75" thickBot="1" x14ac:dyDescent="0.3">
      <c r="A27" s="38" t="s">
        <v>153</v>
      </c>
      <c r="B27" s="28" t="s">
        <v>140</v>
      </c>
      <c r="C27" s="20">
        <f t="shared" si="0"/>
        <v>38.396666666666668</v>
      </c>
      <c r="D27" s="21">
        <f t="shared" si="1"/>
        <v>58.725000000000001</v>
      </c>
      <c r="E27" s="21">
        <f t="shared" si="2"/>
        <v>56.465000000000003</v>
      </c>
      <c r="F27" s="21">
        <f t="shared" si="3"/>
        <v>0</v>
      </c>
      <c r="G27" s="11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11">
        <v>56.465000000000003</v>
      </c>
      <c r="R27" s="32">
        <v>58.725000000000001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.75" thickBot="1" x14ac:dyDescent="0.3">
      <c r="A28" s="37" t="s">
        <v>154</v>
      </c>
      <c r="B28" s="19" t="s">
        <v>191</v>
      </c>
      <c r="C28" s="20">
        <f t="shared" si="0"/>
        <v>66.338333333333324</v>
      </c>
      <c r="D28" s="21">
        <f t="shared" si="1"/>
        <v>67</v>
      </c>
      <c r="E28" s="21">
        <f t="shared" si="2"/>
        <v>66.611000000000004</v>
      </c>
      <c r="F28" s="21">
        <f t="shared" si="3"/>
        <v>65.403999999999996</v>
      </c>
      <c r="G28" s="22">
        <v>0</v>
      </c>
      <c r="H28" s="23">
        <v>0</v>
      </c>
      <c r="I28" s="23">
        <v>66.611000000000004</v>
      </c>
      <c r="J28" s="23">
        <v>0</v>
      </c>
      <c r="K28" s="23">
        <v>67</v>
      </c>
      <c r="L28" s="23">
        <v>65.403999999999996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/>
    </row>
    <row r="29" spans="1:33" ht="15.75" thickBot="1" x14ac:dyDescent="0.3">
      <c r="A29" s="38" t="s">
        <v>155</v>
      </c>
      <c r="B29" s="28" t="s">
        <v>202</v>
      </c>
      <c r="C29" s="20">
        <f t="shared" si="0"/>
        <v>44.31133333333333</v>
      </c>
      <c r="D29" s="21">
        <f t="shared" si="1"/>
        <v>68.388999999999996</v>
      </c>
      <c r="E29" s="21">
        <f t="shared" si="2"/>
        <v>64.545000000000002</v>
      </c>
      <c r="F29" s="21">
        <f t="shared" si="3"/>
        <v>0</v>
      </c>
      <c r="G29" s="11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64.545000000000002</v>
      </c>
      <c r="V29" s="30">
        <v>68.388999999999996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/>
    </row>
    <row r="30" spans="1:33" ht="15.75" thickBot="1" x14ac:dyDescent="0.3">
      <c r="A30" s="37" t="s">
        <v>156</v>
      </c>
      <c r="B30" s="19" t="s">
        <v>210</v>
      </c>
      <c r="C30" s="20">
        <f t="shared" si="0"/>
        <v>43.835000000000001</v>
      </c>
      <c r="D30" s="21">
        <f t="shared" si="1"/>
        <v>67.111000000000004</v>
      </c>
      <c r="E30" s="21">
        <f t="shared" si="2"/>
        <v>64.394000000000005</v>
      </c>
      <c r="F30" s="21">
        <f t="shared" si="3"/>
        <v>0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67.111000000000004</v>
      </c>
      <c r="Z30" s="23">
        <v>64.394000000000005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/>
    </row>
    <row r="31" spans="1:33" ht="15.75" thickBot="1" x14ac:dyDescent="0.3">
      <c r="A31" s="37" t="s">
        <v>158</v>
      </c>
      <c r="B31" s="19" t="s">
        <v>144</v>
      </c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/>
    </row>
    <row r="32" spans="1:33" ht="15.75" thickBot="1" x14ac:dyDescent="0.3">
      <c r="A32" s="38" t="s">
        <v>159</v>
      </c>
      <c r="B32" s="28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11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/>
    </row>
    <row r="33" spans="1:33" ht="15.75" thickBot="1" x14ac:dyDescent="0.3">
      <c r="A33" s="37" t="s">
        <v>160</v>
      </c>
      <c r="B33" s="19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22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/>
    </row>
    <row r="34" spans="1:33" ht="15.75" thickBot="1" x14ac:dyDescent="0.3">
      <c r="A34" s="38" t="s">
        <v>161</v>
      </c>
      <c r="B34" s="28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11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/>
    </row>
    <row r="35" spans="1:33" ht="15.75" thickBot="1" x14ac:dyDescent="0.3">
      <c r="A35" s="37" t="s">
        <v>162</v>
      </c>
      <c r="B35" s="19"/>
      <c r="C35" s="20">
        <f t="shared" si="0"/>
        <v>0</v>
      </c>
      <c r="D35" s="21">
        <f t="shared" si="1"/>
        <v>0</v>
      </c>
      <c r="E35" s="21">
        <f t="shared" si="2"/>
        <v>0</v>
      </c>
      <c r="F35" s="21">
        <f t="shared" si="3"/>
        <v>0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/>
    </row>
    <row r="36" spans="1:33" ht="15.75" thickBot="1" x14ac:dyDescent="0.3">
      <c r="A36" s="38" t="s">
        <v>163</v>
      </c>
      <c r="B36" s="28"/>
      <c r="C36" s="20">
        <f t="shared" si="0"/>
        <v>0</v>
      </c>
      <c r="D36" s="21">
        <f t="shared" si="1"/>
        <v>0</v>
      </c>
      <c r="E36" s="21">
        <f t="shared" si="2"/>
        <v>0</v>
      </c>
      <c r="F36" s="21">
        <f t="shared" si="3"/>
        <v>0</v>
      </c>
      <c r="G36" s="11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/>
    </row>
    <row r="37" spans="1:33" ht="15.75" thickBot="1" x14ac:dyDescent="0.3">
      <c r="A37" s="37" t="s">
        <v>164</v>
      </c>
      <c r="B37" s="19"/>
      <c r="C37" s="20">
        <f t="shared" si="0"/>
        <v>0</v>
      </c>
      <c r="D37" s="21">
        <f t="shared" si="1"/>
        <v>0</v>
      </c>
      <c r="E37" s="21">
        <f t="shared" si="2"/>
        <v>0</v>
      </c>
      <c r="F37" s="21">
        <f t="shared" si="3"/>
        <v>0</v>
      </c>
      <c r="G37" s="2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/>
    </row>
    <row r="38" spans="1:33" ht="15.75" thickBot="1" x14ac:dyDescent="0.3">
      <c r="A38" s="38" t="s">
        <v>165</v>
      </c>
      <c r="B38" s="28"/>
      <c r="C38" s="20">
        <f t="shared" si="0"/>
        <v>0</v>
      </c>
      <c r="D38" s="21">
        <f t="shared" si="1"/>
        <v>0</v>
      </c>
      <c r="E38" s="21">
        <f t="shared" si="2"/>
        <v>0</v>
      </c>
      <c r="F38" s="21">
        <f t="shared" si="3"/>
        <v>0</v>
      </c>
      <c r="G38" s="11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/>
    </row>
    <row r="39" spans="1:33" ht="15.75" thickBot="1" x14ac:dyDescent="0.3">
      <c r="A39" s="37" t="s">
        <v>166</v>
      </c>
      <c r="B39" s="19"/>
      <c r="C39" s="20">
        <f t="shared" si="0"/>
        <v>0</v>
      </c>
      <c r="D39" s="21">
        <f t="shared" si="1"/>
        <v>0</v>
      </c>
      <c r="E39" s="21">
        <f t="shared" si="2"/>
        <v>0</v>
      </c>
      <c r="F39" s="21">
        <f t="shared" si="3"/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/>
    </row>
    <row r="40" spans="1:33" ht="15.75" thickBot="1" x14ac:dyDescent="0.3">
      <c r="A40" s="38" t="s">
        <v>167</v>
      </c>
      <c r="B40" s="28"/>
      <c r="C40" s="20">
        <f t="shared" si="0"/>
        <v>0</v>
      </c>
      <c r="D40" s="21">
        <f t="shared" si="1"/>
        <v>0</v>
      </c>
      <c r="E40" s="21">
        <f t="shared" si="2"/>
        <v>0</v>
      </c>
      <c r="F40" s="21">
        <f t="shared" si="3"/>
        <v>0</v>
      </c>
      <c r="G40" s="11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/>
    </row>
    <row r="41" spans="1:33" ht="15.75" thickBot="1" x14ac:dyDescent="0.3">
      <c r="A41" s="37" t="s">
        <v>168</v>
      </c>
      <c r="B41" s="19"/>
      <c r="C41" s="20">
        <f t="shared" si="0"/>
        <v>0</v>
      </c>
      <c r="D41" s="21">
        <f t="shared" si="1"/>
        <v>0</v>
      </c>
      <c r="E41" s="21">
        <f t="shared" si="2"/>
        <v>0</v>
      </c>
      <c r="F41" s="21">
        <f t="shared" si="3"/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/>
    </row>
    <row r="42" spans="1:33" ht="15.75" thickBot="1" x14ac:dyDescent="0.3">
      <c r="A42" s="38" t="s">
        <v>169</v>
      </c>
      <c r="B42" s="28"/>
      <c r="C42" s="20">
        <f t="shared" si="0"/>
        <v>0</v>
      </c>
      <c r="D42" s="21">
        <f t="shared" si="1"/>
        <v>0</v>
      </c>
      <c r="E42" s="21">
        <f t="shared" si="2"/>
        <v>0</v>
      </c>
      <c r="F42" s="21">
        <f t="shared" si="3"/>
        <v>0</v>
      </c>
      <c r="G42" s="11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/>
    </row>
    <row r="43" spans="1:33" ht="15.75" thickBot="1" x14ac:dyDescent="0.3">
      <c r="A43" s="37" t="s">
        <v>170</v>
      </c>
      <c r="B43" s="19"/>
      <c r="C43" s="20">
        <f t="shared" si="0"/>
        <v>0</v>
      </c>
      <c r="D43" s="21">
        <f t="shared" si="1"/>
        <v>0</v>
      </c>
      <c r="E43" s="21">
        <f t="shared" si="2"/>
        <v>0</v>
      </c>
      <c r="F43" s="21">
        <f t="shared" si="3"/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/>
    </row>
    <row r="44" spans="1:33" ht="15.75" thickBot="1" x14ac:dyDescent="0.3">
      <c r="A44" s="38" t="s">
        <v>171</v>
      </c>
      <c r="B44" s="28"/>
      <c r="C44" s="20">
        <f t="shared" si="0"/>
        <v>0</v>
      </c>
      <c r="D44" s="21">
        <f t="shared" si="1"/>
        <v>0</v>
      </c>
      <c r="E44" s="21">
        <f t="shared" si="2"/>
        <v>0</v>
      </c>
      <c r="F44" s="21">
        <f t="shared" si="3"/>
        <v>0</v>
      </c>
      <c r="G44" s="11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/>
    </row>
    <row r="45" spans="1:33" ht="15.75" thickBot="1" x14ac:dyDescent="0.3">
      <c r="A45" s="37" t="s">
        <v>172</v>
      </c>
      <c r="B45" s="19"/>
      <c r="C45" s="20">
        <f t="shared" si="0"/>
        <v>0</v>
      </c>
      <c r="D45" s="21">
        <f t="shared" si="1"/>
        <v>0</v>
      </c>
      <c r="E45" s="21">
        <f t="shared" si="2"/>
        <v>0</v>
      </c>
      <c r="F45" s="21">
        <f t="shared" si="3"/>
        <v>0</v>
      </c>
      <c r="G45" s="22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/>
    </row>
    <row r="46" spans="1:33" ht="15.75" thickBot="1" x14ac:dyDescent="0.3">
      <c r="A46" s="38" t="s">
        <v>173</v>
      </c>
      <c r="B46" s="28"/>
      <c r="C46" s="20">
        <f t="shared" si="0"/>
        <v>0</v>
      </c>
      <c r="D46" s="21">
        <f t="shared" si="1"/>
        <v>0</v>
      </c>
      <c r="E46" s="21">
        <f t="shared" si="2"/>
        <v>0</v>
      </c>
      <c r="F46" s="21">
        <f t="shared" si="3"/>
        <v>0</v>
      </c>
      <c r="G46" s="11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/>
    </row>
    <row r="47" spans="1:33" ht="15.75" thickBot="1" x14ac:dyDescent="0.3">
      <c r="A47" s="37" t="s">
        <v>174</v>
      </c>
      <c r="B47" s="19"/>
      <c r="C47" s="20">
        <f t="shared" si="0"/>
        <v>0</v>
      </c>
      <c r="D47" s="21">
        <f t="shared" si="1"/>
        <v>0</v>
      </c>
      <c r="E47" s="21">
        <f t="shared" si="2"/>
        <v>0</v>
      </c>
      <c r="F47" s="21">
        <f t="shared" si="3"/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/>
    </row>
    <row r="48" spans="1:33" ht="15.75" thickBot="1" x14ac:dyDescent="0.3">
      <c r="A48" s="38" t="s">
        <v>175</v>
      </c>
      <c r="B48" s="28"/>
      <c r="C48" s="20">
        <f t="shared" si="0"/>
        <v>0</v>
      </c>
      <c r="D48" s="21">
        <f t="shared" si="1"/>
        <v>0</v>
      </c>
      <c r="E48" s="21">
        <f t="shared" si="2"/>
        <v>0</v>
      </c>
      <c r="F48" s="21">
        <f t="shared" si="3"/>
        <v>0</v>
      </c>
      <c r="G48" s="11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/>
    </row>
    <row r="49" spans="1:33" ht="15.75" thickBot="1" x14ac:dyDescent="0.3">
      <c r="A49" s="37" t="s">
        <v>176</v>
      </c>
      <c r="B49" s="19"/>
      <c r="C49" s="20">
        <f t="shared" si="0"/>
        <v>0</v>
      </c>
      <c r="D49" s="21">
        <f t="shared" si="1"/>
        <v>0</v>
      </c>
      <c r="E49" s="21">
        <f t="shared" si="2"/>
        <v>0</v>
      </c>
      <c r="F49" s="21">
        <f t="shared" si="3"/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/>
    </row>
    <row r="50" spans="1:33" ht="15.75" thickBot="1" x14ac:dyDescent="0.3">
      <c r="A50" s="38" t="s">
        <v>177</v>
      </c>
      <c r="B50" s="28"/>
      <c r="C50" s="20">
        <f t="shared" si="0"/>
        <v>0</v>
      </c>
      <c r="D50" s="21">
        <f t="shared" si="1"/>
        <v>0</v>
      </c>
      <c r="E50" s="21">
        <f t="shared" si="2"/>
        <v>0</v>
      </c>
      <c r="F50" s="21">
        <f t="shared" si="3"/>
        <v>0</v>
      </c>
      <c r="G50" s="11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/>
    </row>
    <row r="51" spans="1:33" ht="15.75" thickBot="1" x14ac:dyDescent="0.3">
      <c r="A51" s="37" t="s">
        <v>178</v>
      </c>
      <c r="B51" s="19"/>
      <c r="C51" s="20">
        <f t="shared" si="0"/>
        <v>0</v>
      </c>
      <c r="D51" s="21">
        <f t="shared" si="1"/>
        <v>0</v>
      </c>
      <c r="E51" s="21">
        <f t="shared" si="2"/>
        <v>0</v>
      </c>
      <c r="F51" s="21">
        <f t="shared" si="3"/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/>
    </row>
    <row r="52" spans="1:33" ht="15.75" thickBot="1" x14ac:dyDescent="0.3">
      <c r="A52" s="38" t="s">
        <v>179</v>
      </c>
      <c r="B52" s="28"/>
      <c r="C52" s="20">
        <f t="shared" si="0"/>
        <v>0</v>
      </c>
      <c r="D52" s="21">
        <f t="shared" si="1"/>
        <v>0</v>
      </c>
      <c r="E52" s="21">
        <f t="shared" si="2"/>
        <v>0</v>
      </c>
      <c r="F52" s="21">
        <f t="shared" si="3"/>
        <v>0</v>
      </c>
      <c r="G52" s="11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/>
    </row>
    <row r="53" spans="1:33" ht="15.75" thickBot="1" x14ac:dyDescent="0.3">
      <c r="A53" s="37" t="s">
        <v>180</v>
      </c>
      <c r="B53" s="19"/>
      <c r="C53" s="20">
        <f t="shared" si="0"/>
        <v>0</v>
      </c>
      <c r="D53" s="21">
        <f t="shared" si="1"/>
        <v>0</v>
      </c>
      <c r="E53" s="21">
        <f t="shared" si="2"/>
        <v>0</v>
      </c>
      <c r="F53" s="21">
        <f t="shared" si="3"/>
        <v>0</v>
      </c>
      <c r="G53" s="22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/>
    </row>
    <row r="54" spans="1:33" ht="15.75" thickBot="1" x14ac:dyDescent="0.3">
      <c r="A54" s="38" t="s">
        <v>181</v>
      </c>
      <c r="B54" s="28"/>
      <c r="C54" s="20">
        <f t="shared" si="0"/>
        <v>0</v>
      </c>
      <c r="D54" s="21">
        <f t="shared" si="1"/>
        <v>0</v>
      </c>
      <c r="E54" s="21">
        <f t="shared" si="2"/>
        <v>0</v>
      </c>
      <c r="F54" s="21">
        <f t="shared" si="3"/>
        <v>0</v>
      </c>
      <c r="G54" s="11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/>
    </row>
    <row r="55" spans="1:33" ht="15.75" thickBot="1" x14ac:dyDescent="0.3">
      <c r="A55" s="37" t="s">
        <v>182</v>
      </c>
      <c r="B55" s="19"/>
      <c r="C55" s="20">
        <f t="shared" si="0"/>
        <v>0</v>
      </c>
      <c r="D55" s="21">
        <f t="shared" si="1"/>
        <v>0</v>
      </c>
      <c r="E55" s="21">
        <f t="shared" si="2"/>
        <v>0</v>
      </c>
      <c r="F55" s="21">
        <f t="shared" si="3"/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/>
    </row>
    <row r="56" spans="1:33" ht="15.75" thickBot="1" x14ac:dyDescent="0.3">
      <c r="A56" s="38" t="s">
        <v>183</v>
      </c>
      <c r="B56" s="28"/>
      <c r="C56" s="20">
        <f t="shared" si="0"/>
        <v>0</v>
      </c>
      <c r="D56" s="21">
        <f t="shared" si="1"/>
        <v>0</v>
      </c>
      <c r="E56" s="21">
        <f t="shared" si="2"/>
        <v>0</v>
      </c>
      <c r="F56" s="21">
        <f t="shared" si="3"/>
        <v>0</v>
      </c>
      <c r="G56" s="11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/>
    </row>
    <row r="57" spans="1:33" ht="15.75" thickBot="1" x14ac:dyDescent="0.3">
      <c r="A57" s="37" t="s">
        <v>184</v>
      </c>
      <c r="B57" s="19"/>
      <c r="C57" s="20">
        <f t="shared" si="0"/>
        <v>0</v>
      </c>
      <c r="D57" s="21">
        <f t="shared" si="1"/>
        <v>0</v>
      </c>
      <c r="E57" s="21">
        <f t="shared" si="2"/>
        <v>0</v>
      </c>
      <c r="F57" s="21">
        <f t="shared" si="3"/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/>
    </row>
    <row r="58" spans="1:33" ht="15.75" thickBot="1" x14ac:dyDescent="0.3">
      <c r="A58" s="38" t="s">
        <v>185</v>
      </c>
      <c r="B58" s="28"/>
      <c r="C58" s="20">
        <f t="shared" si="0"/>
        <v>0</v>
      </c>
      <c r="D58" s="21">
        <f t="shared" si="1"/>
        <v>0</v>
      </c>
      <c r="E58" s="21">
        <f t="shared" si="2"/>
        <v>0</v>
      </c>
      <c r="F58" s="21">
        <f t="shared" si="3"/>
        <v>0</v>
      </c>
      <c r="G58" s="11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/>
    </row>
    <row r="59" spans="1:33" ht="15.75" thickBot="1" x14ac:dyDescent="0.3">
      <c r="A59" s="37" t="s">
        <v>186</v>
      </c>
      <c r="B59" s="19"/>
      <c r="C59" s="20">
        <f t="shared" si="0"/>
        <v>0</v>
      </c>
      <c r="D59" s="21">
        <f t="shared" si="1"/>
        <v>0</v>
      </c>
      <c r="E59" s="21">
        <f t="shared" si="2"/>
        <v>0</v>
      </c>
      <c r="F59" s="21">
        <f t="shared" si="3"/>
        <v>0</v>
      </c>
      <c r="G59" s="22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/>
    </row>
    <row r="60" spans="1:33" ht="15.75" thickBot="1" x14ac:dyDescent="0.3">
      <c r="A60" s="38" t="s">
        <v>187</v>
      </c>
      <c r="B60" s="28"/>
      <c r="C60" s="20">
        <f t="shared" si="0"/>
        <v>0</v>
      </c>
      <c r="D60" s="21">
        <f t="shared" si="1"/>
        <v>0</v>
      </c>
      <c r="E60" s="21">
        <f t="shared" si="2"/>
        <v>0</v>
      </c>
      <c r="F60" s="21">
        <f t="shared" si="3"/>
        <v>0</v>
      </c>
      <c r="G60" s="11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/>
    </row>
    <row r="61" spans="1:33" ht="15.75" thickBot="1" x14ac:dyDescent="0.3">
      <c r="A61" s="37" t="s">
        <v>188</v>
      </c>
      <c r="B61" s="19"/>
      <c r="C61" s="20">
        <f t="shared" si="0"/>
        <v>0</v>
      </c>
      <c r="D61" s="21">
        <f t="shared" si="1"/>
        <v>0</v>
      </c>
      <c r="E61" s="21">
        <f t="shared" si="2"/>
        <v>0</v>
      </c>
      <c r="F61" s="21">
        <f t="shared" si="3"/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/>
    </row>
    <row r="62" spans="1:33" ht="15.75" thickBot="1" x14ac:dyDescent="0.3">
      <c r="A62" s="38" t="s">
        <v>189</v>
      </c>
      <c r="B62" s="28"/>
      <c r="C62" s="20">
        <f t="shared" si="0"/>
        <v>0</v>
      </c>
      <c r="D62" s="21">
        <f t="shared" si="1"/>
        <v>0</v>
      </c>
      <c r="E62" s="21">
        <f t="shared" si="2"/>
        <v>0</v>
      </c>
      <c r="F62" s="21">
        <f t="shared" si="3"/>
        <v>0</v>
      </c>
      <c r="G62" s="11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B44E-9174-4183-89D7-379EC786AF0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F98C-C674-4BF1-A1B2-F0F443F6904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DĚTI</vt:lpstr>
      <vt:lpstr>DĚTI výsledky</vt:lpstr>
      <vt:lpstr>JUNIOŘI</vt:lpstr>
      <vt:lpstr>List3</vt:lpstr>
      <vt:lpstr>List4</vt:lpstr>
      <vt:lpstr>JUNIOŘI výsledky</vt:lpstr>
      <vt:lpstr>"S"</vt:lpstr>
      <vt:lpstr>List2</vt:lpstr>
      <vt:lpstr>List1</vt:lpstr>
      <vt:lpstr>"S" výsledky</vt:lpstr>
      <vt:lpstr>U25</vt:lpstr>
      <vt:lpstr>List6</vt:lpstr>
      <vt:lpstr>U25 výsledky</vt:lpstr>
      <vt:lpstr>MALÁ RUNDA</vt:lpstr>
      <vt:lpstr>MAL. RUN. výsledky</vt:lpstr>
      <vt:lpstr>VELKÁ RUNDA</vt:lpstr>
      <vt:lpstr>List7</vt:lpstr>
      <vt:lpstr>VEL. RUN. výsledky</vt:lpstr>
      <vt:lpstr>List8</vt:lpstr>
      <vt:lpstr>PONY MALÁ RUNDA</vt:lpstr>
      <vt:lpstr>List5</vt:lpstr>
      <vt:lpstr>PON. MAL. RUN. výsledky</vt:lpstr>
      <vt:lpstr>PONY VELKÁ RUNDA</vt:lpstr>
      <vt:lpstr>PONY VEL. RUN. 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Eva</cp:lastModifiedBy>
  <dcterms:created xsi:type="dcterms:W3CDTF">2023-06-06T12:16:52Z</dcterms:created>
  <dcterms:modified xsi:type="dcterms:W3CDTF">2023-07-14T20:32:43Z</dcterms:modified>
</cp:coreProperties>
</file>