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ana\Downloads\"/>
    </mc:Choice>
  </mc:AlternateContent>
  <xr:revisionPtr revIDLastSave="0" documentId="13_ncr:1_{43446813-E682-4974-A0F4-3487F3629281}" xr6:coauthVersionLast="47" xr6:coauthVersionMax="47" xr10:uidLastSave="{00000000-0000-0000-0000-000000000000}"/>
  <bookViews>
    <workbookView xWindow="-108" yWindow="-108" windowWidth="23256" windowHeight="12576" tabRatio="575" activeTab="1" xr2:uid="{F8604F8F-50C2-450F-9C00-98FC4F0A9B92}"/>
  </bookViews>
  <sheets>
    <sheet name="DĚTI" sheetId="1" r:id="rId1"/>
    <sheet name="DĚTI výsledky" sheetId="17" r:id="rId2"/>
    <sheet name="JUNIOŘI" sheetId="2" r:id="rId3"/>
    <sheet name="JUNIOŘI výsledky" sheetId="16" r:id="rId4"/>
    <sheet name="&quot;S&quot;" sheetId="3" r:id="rId5"/>
    <sheet name="&quot;S&quot; výsledky" sheetId="15" r:id="rId6"/>
    <sheet name="U25" sheetId="4" r:id="rId7"/>
    <sheet name="U25 výsledky" sheetId="14" r:id="rId8"/>
    <sheet name="MALÁ RUNDA" sheetId="5" r:id="rId9"/>
    <sheet name="MAL. RUN. výsledky" sheetId="12" r:id="rId10"/>
    <sheet name="VELKÁ RUNDA" sheetId="6" r:id="rId11"/>
    <sheet name="VEL. RUN. výsledky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4" l="1"/>
  <c r="B8" i="16"/>
  <c r="B9" i="11"/>
  <c r="B12" i="11"/>
  <c r="B11" i="11"/>
  <c r="B8" i="11"/>
  <c r="B7" i="11"/>
  <c r="B4" i="11"/>
  <c r="B10" i="11"/>
  <c r="B6" i="11"/>
  <c r="B14" i="11"/>
  <c r="B13" i="11"/>
  <c r="B15" i="11"/>
  <c r="B16" i="11"/>
  <c r="C23" i="12"/>
  <c r="B5" i="11"/>
  <c r="F5" i="6"/>
  <c r="F6" i="6"/>
  <c r="F7" i="6"/>
  <c r="F8" i="6"/>
  <c r="F9" i="6"/>
  <c r="F10" i="6"/>
  <c r="F11" i="6"/>
  <c r="F12" i="6"/>
  <c r="F13" i="6"/>
  <c r="F14" i="6"/>
  <c r="C5" i="6"/>
  <c r="C9" i="11" s="1"/>
  <c r="C6" i="6"/>
  <c r="C12" i="11" s="1"/>
  <c r="C7" i="6"/>
  <c r="C11" i="11" s="1"/>
  <c r="C8" i="6"/>
  <c r="C8" i="11" s="1"/>
  <c r="C9" i="6"/>
  <c r="C7" i="11" s="1"/>
  <c r="C10" i="6"/>
  <c r="C4" i="11" s="1"/>
  <c r="C11" i="6"/>
  <c r="C10" i="11" s="1"/>
  <c r="C12" i="6"/>
  <c r="C6" i="11" s="1"/>
  <c r="C13" i="6"/>
  <c r="C14" i="11" s="1"/>
  <c r="C14" i="6"/>
  <c r="C13" i="11" s="1"/>
  <c r="C5" i="5"/>
  <c r="C9" i="12" s="1"/>
  <c r="C6" i="5"/>
  <c r="C7" i="12" s="1"/>
  <c r="C7" i="5"/>
  <c r="C11" i="12" s="1"/>
  <c r="C8" i="5"/>
  <c r="C21" i="12" s="1"/>
  <c r="C9" i="5"/>
  <c r="C22" i="12" s="1"/>
  <c r="C10" i="5"/>
  <c r="C13" i="12" s="1"/>
  <c r="C11" i="5"/>
  <c r="C12" i="12" s="1"/>
  <c r="C12" i="5"/>
  <c r="C5" i="12" s="1"/>
  <c r="C13" i="5"/>
  <c r="C10" i="12" s="1"/>
  <c r="C14" i="5"/>
  <c r="C15" i="12" s="1"/>
  <c r="C15" i="5"/>
  <c r="C16" i="12" s="1"/>
  <c r="C16" i="5"/>
  <c r="C8" i="12" s="1"/>
  <c r="C17" i="5"/>
  <c r="C6" i="12" s="1"/>
  <c r="C18" i="5"/>
  <c r="C20" i="12" s="1"/>
  <c r="C19" i="5"/>
  <c r="C14" i="12" s="1"/>
  <c r="C20" i="5"/>
  <c r="C19" i="12" s="1"/>
  <c r="D19" i="12" s="1"/>
  <c r="B4" i="12"/>
  <c r="B7" i="12"/>
  <c r="B11" i="12"/>
  <c r="B21" i="12"/>
  <c r="B22" i="12"/>
  <c r="B13" i="12"/>
  <c r="B12" i="12"/>
  <c r="B5" i="12"/>
  <c r="B10" i="12"/>
  <c r="B15" i="12"/>
  <c r="B16" i="12"/>
  <c r="B8" i="12"/>
  <c r="B6" i="12"/>
  <c r="B20" i="12"/>
  <c r="B14" i="12"/>
  <c r="B19" i="12"/>
  <c r="B18" i="12"/>
  <c r="B23" i="12"/>
  <c r="B17" i="12"/>
  <c r="B9" i="12"/>
  <c r="B10" i="14"/>
  <c r="B13" i="14"/>
  <c r="B5" i="14"/>
  <c r="B9" i="14"/>
  <c r="B4" i="14"/>
  <c r="B12" i="14"/>
  <c r="B6" i="14"/>
  <c r="B11" i="14"/>
  <c r="B7" i="14"/>
  <c r="B16" i="15"/>
  <c r="B28" i="15"/>
  <c r="B35" i="15"/>
  <c r="B13" i="15"/>
  <c r="B6" i="15"/>
  <c r="B19" i="15"/>
  <c r="B34" i="15"/>
  <c r="B27" i="15"/>
  <c r="B22" i="15"/>
  <c r="B18" i="15"/>
  <c r="B5" i="15"/>
  <c r="B26" i="15"/>
  <c r="B4" i="15"/>
  <c r="B14" i="15"/>
  <c r="B36" i="15"/>
  <c r="B33" i="15"/>
  <c r="B31" i="15"/>
  <c r="B23" i="15"/>
  <c r="B24" i="15"/>
  <c r="B10" i="15"/>
  <c r="B12" i="15"/>
  <c r="B9" i="15"/>
  <c r="B20" i="15"/>
  <c r="B25" i="15"/>
  <c r="B11" i="15"/>
  <c r="B7" i="15"/>
  <c r="B30" i="15"/>
  <c r="B32" i="15"/>
  <c r="B8" i="15"/>
  <c r="B29" i="15"/>
  <c r="B21" i="15"/>
  <c r="B15" i="15"/>
  <c r="B17" i="15"/>
  <c r="B7" i="16"/>
  <c r="B5" i="16"/>
  <c r="B18" i="16"/>
  <c r="B15" i="16"/>
  <c r="B12" i="16"/>
  <c r="B21" i="16"/>
  <c r="B14" i="16"/>
  <c r="B10" i="16"/>
  <c r="B16" i="16"/>
  <c r="B4" i="16"/>
  <c r="B9" i="16"/>
  <c r="B11" i="16"/>
  <c r="B20" i="16"/>
  <c r="B22" i="16"/>
  <c r="B23" i="16"/>
  <c r="B13" i="16"/>
  <c r="B19" i="16"/>
  <c r="B17" i="16"/>
  <c r="B6" i="16"/>
  <c r="D13" i="2"/>
  <c r="E13" i="2"/>
  <c r="F13" i="2"/>
  <c r="C4" i="2"/>
  <c r="C6" i="16" s="1"/>
  <c r="D4" i="2"/>
  <c r="E4" i="2"/>
  <c r="F4" i="2"/>
  <c r="C5" i="2"/>
  <c r="C7" i="16" s="1"/>
  <c r="D5" i="2"/>
  <c r="E5" i="2"/>
  <c r="F5" i="2"/>
  <c r="C4" i="1"/>
  <c r="C5" i="1"/>
  <c r="D4" i="1"/>
  <c r="D12" i="5"/>
  <c r="B14" i="17"/>
  <c r="B9" i="17"/>
  <c r="B20" i="17"/>
  <c r="B24" i="17"/>
  <c r="B10" i="17"/>
  <c r="B8" i="17"/>
  <c r="B25" i="17"/>
  <c r="B4" i="17"/>
  <c r="B17" i="17"/>
  <c r="B7" i="17"/>
  <c r="B5" i="17"/>
  <c r="B15" i="17"/>
  <c r="B13" i="17"/>
  <c r="B22" i="17"/>
  <c r="B23" i="17"/>
  <c r="B16" i="17"/>
  <c r="B12" i="17"/>
  <c r="B11" i="17"/>
  <c r="B18" i="17"/>
  <c r="B21" i="17"/>
  <c r="B19" i="17"/>
  <c r="B6" i="17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F4" i="1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E4" i="3"/>
  <c r="F4" i="3"/>
  <c r="D4" i="3"/>
  <c r="D5" i="4"/>
  <c r="E5" i="4"/>
  <c r="F5" i="4"/>
  <c r="D6" i="4"/>
  <c r="E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1" i="4"/>
  <c r="E31" i="4"/>
  <c r="F31" i="4"/>
  <c r="D32" i="4"/>
  <c r="E32" i="4"/>
  <c r="F32" i="4"/>
  <c r="D33" i="4"/>
  <c r="E33" i="4"/>
  <c r="F33" i="4"/>
  <c r="D34" i="4"/>
  <c r="E34" i="4"/>
  <c r="F34" i="4"/>
  <c r="F4" i="4"/>
  <c r="E4" i="4"/>
  <c r="D4" i="4"/>
  <c r="C5" i="4"/>
  <c r="C10" i="14" s="1"/>
  <c r="C6" i="4"/>
  <c r="C13" i="14" s="1"/>
  <c r="C7" i="4"/>
  <c r="C5" i="14" s="1"/>
  <c r="C8" i="4"/>
  <c r="C8" i="14" s="1"/>
  <c r="C9" i="4"/>
  <c r="C9" i="14" s="1"/>
  <c r="C10" i="4"/>
  <c r="C4" i="14" s="1"/>
  <c r="C11" i="4"/>
  <c r="C12" i="14" s="1"/>
  <c r="C12" i="4"/>
  <c r="C6" i="14" s="1"/>
  <c r="C13" i="4"/>
  <c r="C11" i="14" s="1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5" i="3"/>
  <c r="C16" i="15" s="1"/>
  <c r="C6" i="3"/>
  <c r="C28" i="15" s="1"/>
  <c r="C7" i="3"/>
  <c r="C35" i="15" s="1"/>
  <c r="C8" i="3"/>
  <c r="C13" i="15" s="1"/>
  <c r="C9" i="3"/>
  <c r="C6" i="15" s="1"/>
  <c r="C10" i="3"/>
  <c r="C19" i="15" s="1"/>
  <c r="C11" i="3"/>
  <c r="C34" i="15" s="1"/>
  <c r="C12" i="3"/>
  <c r="C27" i="15" s="1"/>
  <c r="C13" i="3"/>
  <c r="C22" i="15" s="1"/>
  <c r="C14" i="3"/>
  <c r="C18" i="15" s="1"/>
  <c r="C15" i="3"/>
  <c r="C5" i="15" s="1"/>
  <c r="C16" i="3"/>
  <c r="C26" i="15" s="1"/>
  <c r="C17" i="3"/>
  <c r="C4" i="15" s="1"/>
  <c r="C18" i="3"/>
  <c r="C14" i="15" s="1"/>
  <c r="C19" i="3"/>
  <c r="C36" i="15" s="1"/>
  <c r="C20" i="3"/>
  <c r="C33" i="15" s="1"/>
  <c r="C21" i="3"/>
  <c r="C31" i="15" s="1"/>
  <c r="C22" i="3"/>
  <c r="C23" i="15" s="1"/>
  <c r="C23" i="3"/>
  <c r="C24" i="15" s="1"/>
  <c r="C24" i="3"/>
  <c r="C10" i="15" s="1"/>
  <c r="C25" i="3"/>
  <c r="C12" i="15" s="1"/>
  <c r="C26" i="3"/>
  <c r="C9" i="15" s="1"/>
  <c r="C27" i="3"/>
  <c r="C20" i="15" s="1"/>
  <c r="C28" i="3"/>
  <c r="C25" i="15" s="1"/>
  <c r="C29" i="3"/>
  <c r="C11" i="15" s="1"/>
  <c r="C30" i="3"/>
  <c r="C7" i="15" s="1"/>
  <c r="C31" i="3"/>
  <c r="C30" i="15" s="1"/>
  <c r="C32" i="3"/>
  <c r="C32" i="15" s="1"/>
  <c r="C33" i="3"/>
  <c r="C8" i="15" s="1"/>
  <c r="C34" i="3"/>
  <c r="C29" i="15" s="1"/>
  <c r="C35" i="3"/>
  <c r="C21" i="15" s="1"/>
  <c r="C36" i="3"/>
  <c r="C15" i="15" s="1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" i="2"/>
  <c r="C5" i="16" s="1"/>
  <c r="C7" i="2"/>
  <c r="C18" i="16" s="1"/>
  <c r="C8" i="2"/>
  <c r="C15" i="16" s="1"/>
  <c r="C9" i="2"/>
  <c r="C12" i="16" s="1"/>
  <c r="C10" i="2"/>
  <c r="C21" i="16" s="1"/>
  <c r="C11" i="2"/>
  <c r="C14" i="16" s="1"/>
  <c r="C12" i="2"/>
  <c r="C10" i="16" s="1"/>
  <c r="C13" i="2"/>
  <c r="C16" i="16" s="1"/>
  <c r="C14" i="2"/>
  <c r="C4" i="16" s="1"/>
  <c r="C15" i="2"/>
  <c r="C9" i="16" s="1"/>
  <c r="C16" i="2"/>
  <c r="C11" i="16" s="1"/>
  <c r="C17" i="2"/>
  <c r="C20" i="16" s="1"/>
  <c r="C18" i="2"/>
  <c r="C8" i="16" s="1"/>
  <c r="C19" i="2"/>
  <c r="C22" i="16" s="1"/>
  <c r="C20" i="2"/>
  <c r="C23" i="16" s="1"/>
  <c r="C21" i="2"/>
  <c r="C13" i="16" s="1"/>
  <c r="C22" i="2"/>
  <c r="C19" i="16" s="1"/>
  <c r="C23" i="2"/>
  <c r="C17" i="16" s="1"/>
  <c r="C24" i="2"/>
  <c r="C25" i="2"/>
  <c r="C26" i="2"/>
  <c r="C27" i="2"/>
  <c r="C28" i="2"/>
  <c r="C29" i="2"/>
  <c r="C30" i="2"/>
  <c r="C31" i="2"/>
  <c r="C32" i="2"/>
  <c r="C33" i="2"/>
  <c r="C6" i="1"/>
  <c r="C7" i="1"/>
  <c r="C20" i="17" s="1"/>
  <c r="C8" i="1"/>
  <c r="C9" i="1"/>
  <c r="C10" i="17" s="1"/>
  <c r="C10" i="1"/>
  <c r="C11" i="1"/>
  <c r="C12" i="1"/>
  <c r="C4" i="17" s="1"/>
  <c r="C13" i="1"/>
  <c r="C17" i="17" s="1"/>
  <c r="C14" i="1"/>
  <c r="C7" i="17" s="1"/>
  <c r="C15" i="1"/>
  <c r="C16" i="1"/>
  <c r="C15" i="17" s="1"/>
  <c r="C17" i="1"/>
  <c r="C18" i="1"/>
  <c r="C22" i="17" s="1"/>
  <c r="C19" i="1"/>
  <c r="C20" i="1"/>
  <c r="C16" i="17" s="1"/>
  <c r="C21" i="1"/>
  <c r="C12" i="17" s="1"/>
  <c r="C22" i="1"/>
  <c r="C23" i="1"/>
  <c r="C24" i="1"/>
  <c r="C21" i="17" s="1"/>
  <c r="C25" i="1"/>
  <c r="C19" i="17" s="1"/>
  <c r="C26" i="1"/>
  <c r="C27" i="1"/>
  <c r="C28" i="1"/>
  <c r="C29" i="1"/>
  <c r="C30" i="1"/>
  <c r="C31" i="1"/>
  <c r="C32" i="1"/>
  <c r="C33" i="1"/>
  <c r="C34" i="1"/>
  <c r="C4" i="3"/>
  <c r="C17" i="15" s="1"/>
  <c r="C4" i="4"/>
  <c r="C7" i="14" s="1"/>
  <c r="C27" i="6"/>
  <c r="F27" i="6"/>
  <c r="D5" i="5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E12" i="5"/>
  <c r="F12" i="5"/>
  <c r="D13" i="5"/>
  <c r="E13" i="5"/>
  <c r="F13" i="5"/>
  <c r="E14" i="5"/>
  <c r="F14" i="5"/>
  <c r="D15" i="5"/>
  <c r="E15" i="5"/>
  <c r="F15" i="5"/>
  <c r="D16" i="5"/>
  <c r="E16" i="5"/>
  <c r="F16" i="5"/>
  <c r="D17" i="5"/>
  <c r="E17" i="5"/>
  <c r="F17" i="5"/>
  <c r="D18" i="5"/>
  <c r="E18" i="5"/>
  <c r="F18" i="5"/>
  <c r="D19" i="5"/>
  <c r="E19" i="5"/>
  <c r="F19" i="5"/>
  <c r="D20" i="5"/>
  <c r="E20" i="5"/>
  <c r="F20" i="5"/>
  <c r="C21" i="5"/>
  <c r="C18" i="12" s="1"/>
  <c r="D21" i="5"/>
  <c r="E21" i="5"/>
  <c r="F21" i="5"/>
  <c r="E22" i="5"/>
  <c r="F22" i="5"/>
  <c r="C23" i="5"/>
  <c r="C17" i="12" s="1"/>
  <c r="D17" i="12" s="1"/>
  <c r="D23" i="5"/>
  <c r="E23" i="5"/>
  <c r="F23" i="5"/>
  <c r="C24" i="5"/>
  <c r="D24" i="5"/>
  <c r="E24" i="5"/>
  <c r="F24" i="5"/>
  <c r="C25" i="5"/>
  <c r="D25" i="5"/>
  <c r="E25" i="5"/>
  <c r="F25" i="5"/>
  <c r="F4" i="5"/>
  <c r="E4" i="5"/>
  <c r="D4" i="5"/>
  <c r="C4" i="5"/>
  <c r="C4" i="12" s="1"/>
  <c r="D6" i="6"/>
  <c r="E6" i="6"/>
  <c r="D7" i="6"/>
  <c r="E7" i="6"/>
  <c r="D8" i="6"/>
  <c r="E8" i="6"/>
  <c r="D10" i="6"/>
  <c r="E10" i="6"/>
  <c r="D11" i="6"/>
  <c r="E11" i="6"/>
  <c r="D12" i="6"/>
  <c r="E12" i="6"/>
  <c r="D13" i="6"/>
  <c r="E13" i="6"/>
  <c r="D14" i="6"/>
  <c r="E14" i="6"/>
  <c r="C15" i="6"/>
  <c r="C15" i="11" s="1"/>
  <c r="D15" i="6"/>
  <c r="E15" i="6"/>
  <c r="F15" i="6"/>
  <c r="C16" i="6"/>
  <c r="C16" i="11" s="1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D27" i="6"/>
  <c r="E27" i="6"/>
  <c r="F4" i="6"/>
  <c r="E4" i="6"/>
  <c r="D4" i="6"/>
  <c r="C4" i="6"/>
  <c r="C5" i="11" s="1"/>
  <c r="D21" i="12" l="1"/>
  <c r="D18" i="12"/>
  <c r="D20" i="12"/>
  <c r="D22" i="12"/>
  <c r="D23" i="12"/>
  <c r="C11" i="17"/>
  <c r="C6" i="17"/>
  <c r="C23" i="17"/>
  <c r="C25" i="17"/>
  <c r="C8" i="17"/>
  <c r="C13" i="17"/>
  <c r="C24" i="17"/>
  <c r="C18" i="17"/>
  <c r="C5" i="17"/>
  <c r="C9" i="17"/>
  <c r="C14" i="17"/>
  <c r="D8" i="12"/>
  <c r="D5" i="12"/>
  <c r="D6" i="12"/>
  <c r="D16" i="12"/>
  <c r="D10" i="12"/>
  <c r="D12" i="12"/>
  <c r="D13" i="12"/>
  <c r="D11" i="12"/>
  <c r="D7" i="12"/>
  <c r="D9" i="12"/>
  <c r="D4" i="12"/>
  <c r="D4" i="14"/>
  <c r="D13" i="14"/>
  <c r="D11" i="14"/>
  <c r="D9" i="14"/>
  <c r="D6" i="14"/>
  <c r="D8" i="14"/>
  <c r="D7" i="14"/>
  <c r="D10" i="14"/>
  <c r="D12" i="14"/>
  <c r="D5" i="14"/>
  <c r="D32" i="15"/>
  <c r="D26" i="15"/>
  <c r="D14" i="15"/>
  <c r="D23" i="15"/>
  <c r="D35" i="15"/>
  <c r="D13" i="15"/>
  <c r="D6" i="15"/>
  <c r="D21" i="15"/>
  <c r="D34" i="15"/>
  <c r="D9" i="15"/>
  <c r="D24" i="15"/>
  <c r="D8" i="15"/>
  <c r="D30" i="15"/>
  <c r="D7" i="15"/>
  <c r="D25" i="15"/>
  <c r="D20" i="15"/>
  <c r="D27" i="15"/>
  <c r="D12" i="15"/>
  <c r="D33" i="15"/>
  <c r="D22" i="15"/>
  <c r="D11" i="15"/>
  <c r="D5" i="15"/>
  <c r="D4" i="15"/>
  <c r="D22" i="16"/>
  <c r="D12" i="16"/>
  <c r="D23" i="16"/>
  <c r="D8" i="16"/>
  <c r="D20" i="16"/>
  <c r="D18" i="16"/>
  <c r="D17" i="16"/>
  <c r="D11" i="16"/>
  <c r="D19" i="16"/>
  <c r="D9" i="16"/>
  <c r="D21" i="16"/>
  <c r="D13" i="16"/>
  <c r="D4" i="16"/>
  <c r="D6" i="16"/>
  <c r="D10" i="16"/>
  <c r="D5" i="16"/>
  <c r="D7" i="16"/>
  <c r="D29" i="15"/>
  <c r="D31" i="15"/>
  <c r="D28" i="15"/>
  <c r="D10" i="15"/>
  <c r="D15" i="11"/>
  <c r="D11" i="11"/>
  <c r="D9" i="11"/>
  <c r="D12" i="11"/>
  <c r="D10" i="11"/>
  <c r="D8" i="11"/>
  <c r="D7" i="11"/>
  <c r="D16" i="11"/>
  <c r="D13" i="11"/>
  <c r="D14" i="11"/>
  <c r="D5" i="11"/>
  <c r="D4" i="11"/>
  <c r="D6" i="11"/>
  <c r="D18" i="17" l="1"/>
  <c r="D19" i="17"/>
  <c r="D5" i="17"/>
  <c r="D6" i="17"/>
  <c r="D21" i="17"/>
  <c r="D23" i="17"/>
  <c r="D22" i="17"/>
  <c r="D7" i="17"/>
  <c r="D17" i="17"/>
  <c r="D4" i="17"/>
  <c r="D16" i="17"/>
  <c r="D24" i="17"/>
  <c r="D20" i="17"/>
</calcChain>
</file>

<file path=xl/sharedStrings.xml><?xml version="1.0" encoding="utf-8"?>
<sst xmlns="http://schemas.openxmlformats.org/spreadsheetml/2006/main" count="487" uniqueCount="212">
  <si>
    <t>Děti</t>
  </si>
  <si>
    <t xml:space="preserve">průměr </t>
  </si>
  <si>
    <t>1. nejvyšší výsledek</t>
  </si>
  <si>
    <t>2. nejvyšší výsledek</t>
  </si>
  <si>
    <t>3. nejvyšší výsledek</t>
  </si>
  <si>
    <t>Stráň</t>
  </si>
  <si>
    <t>Stará Role</t>
  </si>
  <si>
    <t>Svržno</t>
  </si>
  <si>
    <t>Zduchovice</t>
  </si>
  <si>
    <t>Panská Lícha</t>
  </si>
  <si>
    <t>Královice</t>
  </si>
  <si>
    <t>Těšánky</t>
  </si>
  <si>
    <t>Děpoltovice</t>
  </si>
  <si>
    <t>Olomouc</t>
  </si>
  <si>
    <t>Nebanice</t>
  </si>
  <si>
    <t>3 výsledků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</si>
  <si>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</si>
  <si>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</si>
  <si>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</si>
  <si>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</si>
  <si>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</si>
  <si>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</si>
  <si>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</si>
  <si>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</si>
  <si>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</si>
  <si>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</si>
  <si>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</si>
  <si>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</si>
  <si>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</si>
  <si>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</si>
  <si>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</si>
  <si>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</si>
  <si>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</si>
  <si>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</si>
  <si>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</si>
  <si>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</si>
  <si>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</si>
  <si>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</si>
  <si>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Junioři</t>
  </si>
  <si>
    <t>Kategorie "S"</t>
  </si>
  <si>
    <t>Kategorie "U25"</t>
  </si>
  <si>
    <t>Malá runda</t>
  </si>
  <si>
    <t>Velká runda</t>
  </si>
  <si>
    <t>Petra Miki Civišová  -  Europe M</t>
  </si>
  <si>
    <t>Alena Zeusová  -  Locke</t>
  </si>
  <si>
    <t>Hana Vašáryová  -  Santos Dumont</t>
  </si>
  <si>
    <t>Adéla Neumannová  -  Heidekrug</t>
  </si>
  <si>
    <t>Jméno</t>
  </si>
  <si>
    <t>Průměrný výsledek</t>
  </si>
  <si>
    <t>Celkové pořadí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</si>
  <si>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</si>
  <si>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</si>
  <si>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</si>
  <si>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</si>
  <si>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</si>
  <si>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</si>
  <si>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</si>
  <si>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</si>
  <si>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</si>
  <si>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</si>
  <si>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</si>
  <si>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</si>
  <si>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</si>
  <si>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</si>
  <si>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</si>
  <si>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</si>
  <si>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</si>
  <si>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</si>
  <si>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</si>
  <si>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</si>
  <si>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</si>
  <si>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</si>
  <si>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</si>
  <si>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</si>
  <si>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</si>
  <si>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</si>
  <si>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</si>
  <si>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</si>
  <si>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</si>
  <si>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</si>
  <si>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</si>
  <si>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</si>
  <si>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</si>
  <si>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</si>
  <si>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</si>
  <si>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</si>
  <si>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</si>
  <si>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</si>
  <si>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Tereza Kamínková  -  Donnershall</t>
  </si>
  <si>
    <t>Dolní Přím</t>
  </si>
  <si>
    <t>Písek</t>
  </si>
  <si>
    <t>Christinne Lenomarová</t>
  </si>
  <si>
    <t>Barbora Hernandezová</t>
  </si>
  <si>
    <t>Veronika Holíková</t>
  </si>
  <si>
    <t>Eliška Stránská</t>
  </si>
  <si>
    <t xml:space="preserve">Královice </t>
  </si>
  <si>
    <t>20.21.04.24</t>
  </si>
  <si>
    <t>Eva Jančaříková  -  Jolyn, Verdi 7,</t>
  </si>
  <si>
    <t>Petra Charvátová  -  Chiquita 2</t>
  </si>
  <si>
    <t>Markéta Vášová  -  Lucky Lady, Leontýna</t>
  </si>
  <si>
    <t>Ema Kopuletá  -  Something Special</t>
  </si>
  <si>
    <t>Tereza Hábová  -  Emira 12</t>
  </si>
  <si>
    <t>Simona Holá  -  Larson</t>
  </si>
  <si>
    <t>Fabrizio Sigismundi  -  Carinio</t>
  </si>
  <si>
    <t>Petra Charvátová  -  Laomi</t>
  </si>
  <si>
    <t>Tatiana Gorbačíková  -  Grevens Everdream</t>
  </si>
  <si>
    <t>Denisa Knapová  -  Herec</t>
  </si>
  <si>
    <t>Viktorie Kudelová  -  Icon Granta</t>
  </si>
  <si>
    <t>Dominika Scholzová  -  Fabregas</t>
  </si>
  <si>
    <t>Eliška Skřivanová  Farewell</t>
  </si>
  <si>
    <t>Petra Kinclová  -  Gleráno</t>
  </si>
  <si>
    <t>Petra Charvátová  -  Tina De Luxe</t>
  </si>
  <si>
    <t>Ema Havlenová  -  For Joy</t>
  </si>
  <si>
    <t>Anna Humplíková  -  Kingston</t>
  </si>
  <si>
    <t>Petra Svobodová  -  Charming Boy</t>
  </si>
  <si>
    <t>Veronika Dušková  -  Hotliner</t>
  </si>
  <si>
    <t>Julie Sekaninová  -  Vaughan</t>
  </si>
  <si>
    <t>Eliška Tesařová  -  Carcassonne</t>
  </si>
  <si>
    <t>Linda Křenovská  -  Totally Dreamy</t>
  </si>
  <si>
    <t>Ema Kopuletá  -  Romance De Mardena/Fortnite/Vivero</t>
  </si>
  <si>
    <t>Barbora Leiterová  -  Franz</t>
  </si>
  <si>
    <t xml:space="preserve">Alžběta Blažková - Fidalgo  </t>
  </si>
  <si>
    <t>Kamila Kadlecová  -  Fliere Fluiter</t>
  </si>
  <si>
    <t>Lucie Javůrková  -  Sandy</t>
  </si>
  <si>
    <t>Tereza Petráchová  -  Malše Lužická</t>
  </si>
  <si>
    <t>Natálie Ticová  -  Jazzpoint</t>
  </si>
  <si>
    <t>Natálie Padyšáková  -  Dion</t>
  </si>
  <si>
    <t>Marie Holíková  -  Buffalo</t>
  </si>
  <si>
    <t>Štěpánka Šálková  -  Rocky of Gracie/O-Ren Ishii</t>
  </si>
  <si>
    <t>Anna Marie Křížová  -  Diamantina</t>
  </si>
  <si>
    <t>Jasmína Vašáryová  -  Friday I´m in Love</t>
  </si>
  <si>
    <t>Anna Milena Appeltová  -  Firestone</t>
  </si>
  <si>
    <t>Emmy Paroubková  -  Caranoso</t>
  </si>
  <si>
    <t>Tereza Zeusová  -  Locke</t>
  </si>
  <si>
    <t>Sára Davídková  -  Tango 12</t>
  </si>
  <si>
    <t>Pavel Macek  -   Belami Princes</t>
  </si>
  <si>
    <t>Lucie Kohutová  -  Faustino</t>
  </si>
  <si>
    <t>Lara Škodáková  - Silver Prince</t>
  </si>
  <si>
    <t>Tereza Turinová  -  Fráze</t>
  </si>
  <si>
    <t>Liliana Hlavoňová  -  Escade</t>
  </si>
  <si>
    <t>Fabrizio Sigismondi</t>
  </si>
  <si>
    <t>Aneta Havlíčková  -  Mystery Jackpot</t>
  </si>
  <si>
    <t>Jan Zamec  -  Atlantis, Skyfal</t>
  </si>
  <si>
    <t>Markéta Tycová  -  Scherlock</t>
  </si>
  <si>
    <t>Zuzana Sejáková  -  Sparta</t>
  </si>
  <si>
    <t>Karolína Šimáčková  -  Vivaldi. Well Done</t>
  </si>
  <si>
    <t>Alice Hubáčková  -  Versailles</t>
  </si>
  <si>
    <t>Adéla Selyben  -  Baileys</t>
  </si>
  <si>
    <t>Jan Van Geet  -  Kardieno</t>
  </si>
  <si>
    <t>Nikola Feherová  -  Gallileus Van de Berkenhoeve</t>
  </si>
  <si>
    <t>Aneta Havlíčková  -  Fieneke</t>
  </si>
  <si>
    <t>Michaela Vajbarová  -  Alonzo - M</t>
  </si>
  <si>
    <t>Eliška Šteflová  -  Espresso 1</t>
  </si>
  <si>
    <t>Eliška Šteflová  -  Falcao 1</t>
  </si>
  <si>
    <t>Nikola Feherová  -  Gallileus Van De Berkenhoeve</t>
  </si>
  <si>
    <t>Beáta Včelová  -  Centius</t>
  </si>
  <si>
    <t>Laura Derychová  -  Robin Hood</t>
  </si>
  <si>
    <t>Lucie Gita Hakl   -  Solo Paladia</t>
  </si>
  <si>
    <t xml:space="preserve">Nela Čermáková  -  Walter Scott, </t>
  </si>
  <si>
    <t>Barbora Dimitrová  -  Soraja 1</t>
  </si>
  <si>
    <t>Veronika Sedláčková  -  Givesta,Delgado</t>
  </si>
  <si>
    <t>Leticie Jandová  -  Ulma</t>
  </si>
  <si>
    <t>Veronika Machalová  -  Moonlight Shadow</t>
  </si>
  <si>
    <t>Alžběta Vais  -  Elmondo</t>
  </si>
  <si>
    <t xml:space="preserve">Nela Jirásková  Legion  </t>
  </si>
  <si>
    <t>Tereza Malá  -  Babalu S, Nova Secretdancer</t>
  </si>
  <si>
    <t>Hana Civišová  -  All About Apache</t>
  </si>
  <si>
    <t>Blanka Nováková  Apache Junior</t>
  </si>
  <si>
    <t>Šárka Drahošová  -  Trojice Empor</t>
  </si>
  <si>
    <t>Zdeňka Štojdlová  -  Nativod Torozo</t>
  </si>
  <si>
    <t>Eva Jančaříková  -  Left you a Note SSS</t>
  </si>
  <si>
    <t>Pavla Krtičková  -  Ironside</t>
  </si>
  <si>
    <t>Natálie Argmanová  -  Hot Love AZ</t>
  </si>
  <si>
    <t>Karolína Šimáčková  - Merci 7</t>
  </si>
  <si>
    <t>Miriam Vítek Viesnerová  -  For You</t>
  </si>
  <si>
    <t>Darina Rosůlková  -  Jive</t>
  </si>
  <si>
    <t>Aneta Valeriánová  -  Reika, Darling 6</t>
  </si>
  <si>
    <t>Denis Šesták  -  Fitmin K</t>
  </si>
  <si>
    <t>Anedrea Svobodová  -  Frederk 3</t>
  </si>
  <si>
    <t>Martina Vostrá  -  Iaquinta</t>
  </si>
  <si>
    <t>Michaela Habásková  -  Il Diego</t>
  </si>
  <si>
    <t>Kateřina Sekaninová  -  Handiness</t>
  </si>
  <si>
    <t>Markéta Vášová  -  Leontýna</t>
  </si>
  <si>
    <t xml:space="preserve">11. </t>
  </si>
  <si>
    <t xml:space="preserve">Eva Jančaříková -  Verdi  </t>
  </si>
  <si>
    <t>Daniela Šeneklová  -  Bailando</t>
  </si>
  <si>
    <t>Anna Michalíková  -  Daisy</t>
  </si>
  <si>
    <t>Zdenka Tóth Skripová  -   Lowen</t>
  </si>
  <si>
    <t>Vendula Fajfrlíková  -  Mary Lou/Fortnite</t>
  </si>
  <si>
    <t>Michal Konoflíček  -  Dublin</t>
  </si>
  <si>
    <t>Filip Minařík  -  Storm</t>
  </si>
  <si>
    <t>Miroslav Deneš  -  Ivo</t>
  </si>
  <si>
    <t>Michal Hřebík  -  Grif</t>
  </si>
  <si>
    <t>Jitka Šimoušková -  Neapolitano Tücsök</t>
  </si>
  <si>
    <t>Linda Amelia Greenidge  -  Liven Shine</t>
  </si>
  <si>
    <t>Denisa Valentová  -  Fürst Weilberg</t>
  </si>
  <si>
    <t>Karolína Mayerová  -  Zack</t>
  </si>
  <si>
    <t>Vladimír Bláha  -  Fantasy</t>
  </si>
  <si>
    <t>Ronia Minaříková  -  Kya de Jeu/Feanor</t>
  </si>
  <si>
    <t>Eliška Vandasová  -  Roncevall Old/Sir d Amour</t>
  </si>
  <si>
    <t>Tereza Hrubešová  -  Sacre Coeur</t>
  </si>
  <si>
    <t>Vladimír Bláha  -  Vihar</t>
  </si>
  <si>
    <t>Tereza Malá  -  Nova Secret Dancer, Babalu</t>
  </si>
  <si>
    <t>Petra Miki Civišová  -  Diamond Black, Franklin´s Donnerhall</t>
  </si>
  <si>
    <t>Potvrzená účast</t>
  </si>
  <si>
    <t>ANO</t>
  </si>
  <si>
    <t>Lucie Musilová - Tarantina</t>
  </si>
  <si>
    <t>Barbora Pokorná Matyášová - Duque do Pinheiro</t>
  </si>
  <si>
    <t>NÁHRADNÍK</t>
  </si>
  <si>
    <t>Monika Svačinová  -  Julie Belle - Absolvovala ST</t>
  </si>
  <si>
    <t>Absolvovala ST</t>
  </si>
  <si>
    <t>NEMÁ KVALIFIKACI NA 2 MÍSTECH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</si>
</sst>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64" fontId="0" fillId="2" borderId="14" xfId="0" applyNumberFormat="1" applyFill="1" applyBorder="1"/>
    <xf numFmtId="0" fontId="0" fillId="2" borderId="10" xfId="0" applyFill="1" applyBorder="1"/>
    <xf numFmtId="164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0" borderId="14" xfId="0" applyNumberFormat="1" applyBorder="1"/>
    <xf numFmtId="0" fontId="0" fillId="0" borderId="10" xfId="0" applyBorder="1"/>
    <xf numFmtId="164" fontId="0" fillId="0" borderId="1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/>
    <xf numFmtId="0" fontId="0" fillId="0" borderId="14" xfId="0" applyBorder="1"/>
    <xf numFmtId="164" fontId="0" fillId="0" borderId="0" xfId="0" applyNumberFormat="1"/>
    <xf numFmtId="14" fontId="0" fillId="0" borderId="4" xfId="0" applyNumberFormat="1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3" borderId="14" xfId="0" applyNumberFormat="1" applyFill="1" applyBorder="1"/>
    <xf numFmtId="0" fontId="0" fillId="3" borderId="10" xfId="0" applyFill="1" applyBorder="1"/>
    <xf numFmtId="164" fontId="0" fillId="3" borderId="15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/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0" fillId="0" borderId="22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2" borderId="14" xfId="0" applyNumberFormat="1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10" xfId="0" applyFont="1" applyFill="1" applyBorder="1"/>
    <xf numFmtId="164" fontId="6" fillId="2" borderId="15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6" fillId="0" borderId="23" xfId="0" applyFont="1" applyBorder="1"/>
    <xf numFmtId="0" fontId="6" fillId="0" borderId="28" xfId="0" applyFont="1" applyBorder="1"/>
    <xf numFmtId="0" fontId="6" fillId="0" borderId="30" xfId="0" applyFont="1" applyBorder="1"/>
    <xf numFmtId="0" fontId="6" fillId="0" borderId="31" xfId="0" applyFont="1" applyBorder="1"/>
    <xf numFmtId="0" fontId="0" fillId="0" borderId="23" xfId="0" applyBorder="1"/>
    <xf numFmtId="0" fontId="0" fillId="0" borderId="31" xfId="0" applyBorder="1"/>
    <xf numFmtId="0" fontId="0" fillId="0" borderId="29" xfId="0" applyBorder="1"/>
    <xf numFmtId="0" fontId="0" fillId="0" borderId="28" xfId="0" applyBorder="1"/>
    <xf numFmtId="0" fontId="5" fillId="0" borderId="28" xfId="0" applyFont="1" applyBorder="1"/>
    <xf numFmtId="0" fontId="0" fillId="0" borderId="27" xfId="0" applyBorder="1"/>
    <xf numFmtId="0" fontId="6" fillId="0" borderId="27" xfId="0" applyFont="1" applyBorder="1"/>
    <xf numFmtId="0" fontId="6" fillId="0" borderId="29" xfId="0" applyFont="1" applyBorder="1"/>
    <xf numFmtId="0" fontId="6" fillId="2" borderId="27" xfId="0" applyFont="1" applyFill="1" applyBorder="1"/>
    <xf numFmtId="0" fontId="6" fillId="2" borderId="23" xfId="0" applyFont="1" applyFill="1" applyBorder="1"/>
    <xf numFmtId="0" fontId="4" fillId="2" borderId="28" xfId="0" applyFont="1" applyFill="1" applyBorder="1"/>
    <xf numFmtId="0" fontId="0" fillId="2" borderId="28" xfId="0" applyFill="1" applyBorder="1"/>
    <xf numFmtId="0" fontId="5" fillId="2" borderId="28" xfId="0" applyFont="1" applyFill="1" applyBorder="1"/>
    <xf numFmtId="0" fontId="0" fillId="2" borderId="27" xfId="0" applyFill="1" applyBorder="1"/>
    <xf numFmtId="0" fontId="6" fillId="2" borderId="28" xfId="0" applyFont="1" applyFill="1" applyBorder="1"/>
    <xf numFmtId="0" fontId="6" fillId="2" borderId="2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0" fillId="2" borderId="23" xfId="0" applyFill="1" applyBorder="1"/>
    <xf numFmtId="0" fontId="0" fillId="0" borderId="30" xfId="0" applyBorder="1"/>
    <xf numFmtId="0" fontId="7" fillId="0" borderId="25" xfId="0" applyFont="1" applyBorder="1"/>
    <xf numFmtId="0" fontId="6" fillId="0" borderId="23" xfId="0" applyFont="1" applyBorder="1" applyAlignment="1">
      <alignment horizontal="right"/>
    </xf>
    <xf numFmtId="0" fontId="6" fillId="3" borderId="23" xfId="0" applyFont="1" applyFill="1" applyBorder="1"/>
    <xf numFmtId="0" fontId="6" fillId="3" borderId="2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3" borderId="29" xfId="0" applyFont="1" applyFill="1" applyBorder="1"/>
    <xf numFmtId="0" fontId="6" fillId="3" borderId="30" xfId="0" applyFont="1" applyFill="1" applyBorder="1"/>
    <xf numFmtId="0" fontId="5" fillId="3" borderId="31" xfId="0" applyFont="1" applyFill="1" applyBorder="1"/>
    <xf numFmtId="0" fontId="6" fillId="2" borderId="23" xfId="0" applyFont="1" applyFill="1" applyBorder="1" applyAlignment="1">
      <alignment horizontal="right"/>
    </xf>
  </cellXfs>
  <cellStyles count="1">
    <cellStyle name="Normální" xfId="0" builtinId="0"/>
  </cellStyles>
  <dxfs count="5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296A750-5F05-4F4E-94BA-2B9521D1AF54}" name="Tabulka8" displayName="Tabulka8" ref="B3:E25" totalsRowShown="0" headerRowDxfId="49" headerRowBorderDxfId="48" tableBorderDxfId="47" totalsRowBorderDxfId="46">
  <autoFilter ref="B3:E25" xr:uid="{C296A750-5F05-4F4E-94BA-2B9521D1AF54}"/>
  <sortState xmlns:xlrd2="http://schemas.microsoft.com/office/spreadsheetml/2017/richdata2" ref="B4:E25">
    <sortCondition ref="D3:D25"/>
  </sortState>
  <tableColumns count="4">
    <tableColumn id="1" xr3:uid="{166D6DEB-D7DD-447A-A699-11E62F420332}" name="Jméno" dataDxfId="45">
      <calculatedColumnFormula>DĚTI!B4</calculatedColumnFormula>
    </tableColumn>
    <tableColumn id="2" xr3:uid="{6F6FD864-A175-49EC-A289-98FBEBBA9B41}" name="Průměrný výsledek" dataDxfId="44">
      <calculatedColumnFormula>DĚTI!C4</calculatedColumnFormula>
    </tableColumn>
    <tableColumn id="3" xr3:uid="{9054E075-EF52-4C80-B620-4DE44945DBFE}" name="Celkové pořadí" dataDxfId="43">
      <calculatedColumnFormula>RANK(C4,C$4:C$25)</calculatedColumnFormula>
    </tableColumn>
    <tableColumn id="4" xr3:uid="{14BD2E08-DF56-47F2-BDFA-220D51D1CCA9}" name="Potvrzená účast" dataDxfId="42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D18FC1-ED54-4672-9653-BE5453C8454E}" name="Tabulka7" displayName="Tabulka7" ref="B3:E23" totalsRowShown="0" headerRowDxfId="41" dataDxfId="39" headerRowBorderDxfId="40" tableBorderDxfId="38" totalsRowBorderDxfId="37">
  <autoFilter ref="B3:E23" xr:uid="{39D18FC1-ED54-4672-9653-BE5453C8454E}"/>
  <sortState xmlns:xlrd2="http://schemas.microsoft.com/office/spreadsheetml/2017/richdata2" ref="B4:E23">
    <sortCondition ref="D3:D23"/>
  </sortState>
  <tableColumns count="4">
    <tableColumn id="1" xr3:uid="{6605BA30-123B-4437-AEB9-64B9F508453E}" name="Jméno" dataDxfId="36">
      <calculatedColumnFormula>JUNIOŘI!B4</calculatedColumnFormula>
    </tableColumn>
    <tableColumn id="2" xr3:uid="{2E4F0B01-CD7E-4C43-B583-3C39603C9A19}" name="Průměrný výsledek" dataDxfId="35">
      <calculatedColumnFormula>JUNIOŘI!C4</calculatedColumnFormula>
    </tableColumn>
    <tableColumn id="3" xr3:uid="{D084B7EB-F33C-4D33-A638-1D3EAA479CF5}" name="Celkové pořadí" dataDxfId="34">
      <calculatedColumnFormula>RANK(C4,C$4:C$23)</calculatedColumnFormula>
    </tableColumn>
    <tableColumn id="4" xr3:uid="{76FEA565-359A-4965-B270-E89B6F22AC35}" name="Potvrzená účast" dataDxfId="33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FB3A0C-1BDF-42D2-9980-C6113D2CA5CB}" name="Tabulka6" displayName="Tabulka6" ref="B3:E36" totalsRowShown="0" headerRowDxfId="32" dataDxfId="30" headerRowBorderDxfId="31" tableBorderDxfId="29" totalsRowBorderDxfId="28">
  <autoFilter ref="B3:E36" xr:uid="{E9FB3A0C-1BDF-42D2-9980-C6113D2CA5CB}"/>
  <sortState xmlns:xlrd2="http://schemas.microsoft.com/office/spreadsheetml/2017/richdata2" ref="B4:E36">
    <sortCondition ref="D3:D36"/>
  </sortState>
  <tableColumns count="4">
    <tableColumn id="1" xr3:uid="{7DF94308-467E-475B-8A9F-A92A2956D261}" name="Jméno" dataDxfId="27">
      <calculatedColumnFormula>'"S"'!B4</calculatedColumnFormula>
    </tableColumn>
    <tableColumn id="2" xr3:uid="{B6B1CA75-6056-4771-9280-DF3970B6C664}" name="Průměrný výsledek" dataDxfId="26">
      <calculatedColumnFormula>'"S"'!C4</calculatedColumnFormula>
    </tableColumn>
    <tableColumn id="3" xr3:uid="{7729EB28-21C1-4717-B7DB-344FCAE69B25}" name="Celkové pořadí" dataDxfId="25">
      <calculatedColumnFormula>RANK(C4,C$4:C$36)</calculatedColumnFormula>
    </tableColumn>
    <tableColumn id="4" xr3:uid="{6E91A310-1FDE-4EA6-921A-32BA87586B79}" name="Potvrzená účast" dataDxfId="24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64FDAC-30C4-44FF-9822-94A9D7EF3F23}" name="Tabulka5" displayName="Tabulka5" ref="B3:E13" totalsRowShown="0" headerRowDxfId="23" headerRowBorderDxfId="22" tableBorderDxfId="21" totalsRowBorderDxfId="20">
  <autoFilter ref="B3:E13" xr:uid="{A764FDAC-30C4-44FF-9822-94A9D7EF3F23}"/>
  <sortState xmlns:xlrd2="http://schemas.microsoft.com/office/spreadsheetml/2017/richdata2" ref="B4:E13">
    <sortCondition ref="D3:D13"/>
  </sortState>
  <tableColumns count="4">
    <tableColumn id="1" xr3:uid="{F55BB1C2-5378-43BD-9685-B07299228613}" name="Jméno" dataDxfId="19">
      <calculatedColumnFormula>'U25'!B4</calculatedColumnFormula>
    </tableColumn>
    <tableColumn id="2" xr3:uid="{29D691C2-8693-451B-BFAA-DBD7BC1440BE}" name="Průměrný výsledek" dataDxfId="18">
      <calculatedColumnFormula>'U25'!C4</calculatedColumnFormula>
    </tableColumn>
    <tableColumn id="3" xr3:uid="{CF3810D4-312E-4C99-A4EA-D4C3AC73FF46}" name="Celkové pořadí" dataDxfId="17">
      <calculatedColumnFormula>RANK(C4,C$4:C$19)</calculatedColumnFormula>
    </tableColumn>
    <tableColumn id="4" xr3:uid="{9B7E65F9-D388-4DE2-AB01-C3F0645959FC}" name="Potvrzená účast" dataDxfId="16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7D8170-977E-4C1C-A711-B88BF0D16749}" name="Tabulka4" displayName="Tabulka4" ref="B3:E23" totalsRowShown="0" headerRowDxfId="15" headerRowBorderDxfId="14" tableBorderDxfId="13" totalsRowBorderDxfId="12">
  <autoFilter ref="B3:E23" xr:uid="{987D8170-977E-4C1C-A711-B88BF0D16749}"/>
  <sortState xmlns:xlrd2="http://schemas.microsoft.com/office/spreadsheetml/2017/richdata2" ref="B4:E23">
    <sortCondition ref="D3:D23"/>
  </sortState>
  <tableColumns count="4">
    <tableColumn id="1" xr3:uid="{EC07B6E3-CB8B-46D9-AABA-D1E9B5A3890E}" name="Jméno" dataDxfId="11">
      <calculatedColumnFormula>'MALÁ RUNDA'!B4</calculatedColumnFormula>
    </tableColumn>
    <tableColumn id="2" xr3:uid="{65F91C91-B9E0-4CE0-BFE7-2203B03C88F6}" name="Průměrný výsledek" dataDxfId="10">
      <calculatedColumnFormula>'MALÁ RUNDA'!C4</calculatedColumnFormula>
    </tableColumn>
    <tableColumn id="3" xr3:uid="{82EA9999-5CD4-4FBE-B420-86D2454759CA}" name="Celkové pořadí" dataDxfId="9">
      <calculatedColumnFormula>RANK(C4,C$4:C$23)</calculatedColumnFormula>
    </tableColumn>
    <tableColumn id="4" xr3:uid="{A47A2823-603C-414F-B30E-E30898EF3FAB}" name="Potvrzená účast" dataDxfId="8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DECE37-CD11-493A-874A-44C399241B44}" name="Tabulka3" displayName="Tabulka3" ref="B3:E16" totalsRowShown="0" headerRowDxfId="7" headerRowBorderDxfId="6" tableBorderDxfId="5" totalsRowBorderDxfId="4">
  <autoFilter ref="B3:E16" xr:uid="{62DECE37-CD11-493A-874A-44C399241B44}"/>
  <sortState xmlns:xlrd2="http://schemas.microsoft.com/office/spreadsheetml/2017/richdata2" ref="B4:E16">
    <sortCondition ref="D3:D16"/>
  </sortState>
  <tableColumns count="4">
    <tableColumn id="1" xr3:uid="{4532AB8B-104B-4612-B043-B3DBF2C839DA}" name="Jméno" dataDxfId="3">
      <calculatedColumnFormula>'VELKÁ RUNDA'!B4</calculatedColumnFormula>
    </tableColumn>
    <tableColumn id="2" xr3:uid="{56DFB5AD-9606-4935-A55B-0A6F5E7E16E8}" name="Průměrný výsledek" dataDxfId="2">
      <calculatedColumnFormula>'VELKÁ RUNDA'!C4</calculatedColumnFormula>
    </tableColumn>
    <tableColumn id="3" xr3:uid="{84A4FB1E-9A0E-4A57-B3EE-0F4FFC960E63}" name="Celkové pořadí" dataDxfId="1">
      <calculatedColumnFormula>RANK(C4,C$4:C$22)</calculatedColumnFormula>
    </tableColumn>
    <tableColumn id="4" xr3:uid="{3E59C3BE-BDC2-49FE-A171-62F2CFF2B401}" name="Potvrzená účast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EB88-3AD5-482E-A332-42BBFC79FB2E}">
  <dimension ref="A1:AG34"/>
  <sheetViews>
    <sheetView topLeftCell="A2" workbookViewId="0">
      <selection activeCell="B8" sqref="B8"/>
    </sheetView>
  </sheetViews>
  <sheetFormatPr defaultRowHeight="14.4" x14ac:dyDescent="0.3"/>
  <cols>
    <col min="1" max="1" width="3.5546875" customWidth="1"/>
    <col min="2" max="2" width="56.6640625" customWidth="1"/>
    <col min="3" max="3" width="11.6640625" customWidth="1"/>
    <col min="4" max="4" width="14.5546875" customWidth="1"/>
    <col min="5" max="5" width="13.44140625" customWidth="1"/>
    <col min="6" max="6" width="14.3320312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113" t="s">
        <v>0</v>
      </c>
      <c r="B1" s="114"/>
      <c r="C1" s="1" t="s">
        <v>1</v>
      </c>
      <c r="D1" s="2" t="s">
        <v>2</v>
      </c>
      <c r="E1" s="2" t="s">
        <v>3</v>
      </c>
      <c r="F1" s="2" t="s">
        <v>4</v>
      </c>
      <c r="G1" s="119" t="s">
        <v>10</v>
      </c>
      <c r="H1" s="120"/>
      <c r="I1" s="121" t="s">
        <v>11</v>
      </c>
      <c r="J1" s="122"/>
      <c r="K1" s="121" t="s">
        <v>13</v>
      </c>
      <c r="L1" s="122"/>
      <c r="M1" s="121" t="s">
        <v>8</v>
      </c>
      <c r="N1" s="122"/>
      <c r="O1" s="119" t="s">
        <v>5</v>
      </c>
      <c r="P1" s="126"/>
      <c r="Q1" s="119" t="s">
        <v>9</v>
      </c>
      <c r="R1" s="126"/>
      <c r="S1" s="119" t="s">
        <v>89</v>
      </c>
      <c r="T1" s="126"/>
      <c r="U1" s="119" t="s">
        <v>6</v>
      </c>
      <c r="V1" s="126"/>
      <c r="W1" s="119" t="s">
        <v>7</v>
      </c>
      <c r="X1" s="120"/>
      <c r="Y1" s="121" t="s">
        <v>13</v>
      </c>
      <c r="Z1" s="123"/>
      <c r="AA1" s="121" t="s">
        <v>12</v>
      </c>
      <c r="AB1" s="123"/>
      <c r="AC1" s="121" t="s">
        <v>90</v>
      </c>
      <c r="AD1" s="122"/>
      <c r="AE1" s="121" t="s">
        <v>14</v>
      </c>
      <c r="AF1" s="123"/>
      <c r="AG1" s="3"/>
    </row>
    <row r="2" spans="1:33" ht="15" thickBot="1" x14ac:dyDescent="0.35">
      <c r="A2" s="115"/>
      <c r="B2" s="116"/>
      <c r="C2" s="12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117"/>
      <c r="B3" s="118"/>
      <c r="C3" s="125"/>
      <c r="D3" s="11"/>
      <c r="E3" s="11"/>
      <c r="F3" s="11"/>
      <c r="G3" s="12"/>
      <c r="H3" s="13"/>
      <c r="I3" s="12"/>
      <c r="J3" s="13"/>
      <c r="K3" s="66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131</v>
      </c>
      <c r="C4" s="20">
        <f t="shared" ref="C4:C25" si="0">AVERAGE(LARGE(G4:AF4,1), LARGE(G4:AF4,2), LARGE(G4:AF4,3))</f>
        <v>74.547666666666657</v>
      </c>
      <c r="D4" s="21">
        <f>LARGE(G4:AF4,1)</f>
        <v>75.218000000000004</v>
      </c>
      <c r="E4" s="21">
        <v>74.724999999999994</v>
      </c>
      <c r="F4" s="21">
        <f>LARGE(G4:AF4,3)</f>
        <v>73.7</v>
      </c>
      <c r="G4" s="22">
        <v>73.7</v>
      </c>
      <c r="H4" s="23">
        <v>0</v>
      </c>
      <c r="I4" s="63">
        <v>0</v>
      </c>
      <c r="J4" s="24">
        <v>0</v>
      </c>
      <c r="K4" s="65">
        <v>0</v>
      </c>
      <c r="L4" s="24">
        <v>0</v>
      </c>
      <c r="M4" s="22">
        <v>0</v>
      </c>
      <c r="N4" s="59">
        <v>0</v>
      </c>
      <c r="O4" s="63">
        <v>0</v>
      </c>
      <c r="P4" s="24">
        <v>0</v>
      </c>
      <c r="Q4" s="63">
        <v>0</v>
      </c>
      <c r="R4" s="24">
        <v>0</v>
      </c>
      <c r="S4" s="63">
        <v>0</v>
      </c>
      <c r="T4" s="24">
        <v>0</v>
      </c>
      <c r="U4" s="63">
        <v>0</v>
      </c>
      <c r="V4" s="24">
        <v>0</v>
      </c>
      <c r="W4" s="63">
        <v>0</v>
      </c>
      <c r="X4" s="24">
        <v>0</v>
      </c>
      <c r="Y4" s="63">
        <v>0</v>
      </c>
      <c r="Z4" s="24">
        <v>0</v>
      </c>
      <c r="AA4" s="63">
        <v>0</v>
      </c>
      <c r="AB4" s="24">
        <v>0</v>
      </c>
      <c r="AC4" s="63">
        <v>0</v>
      </c>
      <c r="AD4" s="24">
        <v>0</v>
      </c>
      <c r="AE4" s="63">
        <v>74.724999999999994</v>
      </c>
      <c r="AF4" s="24">
        <v>75.218000000000004</v>
      </c>
      <c r="AG4" s="22"/>
    </row>
    <row r="5" spans="1:33" ht="15" thickBot="1" x14ac:dyDescent="0.35">
      <c r="A5" s="27" t="s">
        <v>17</v>
      </c>
      <c r="B5" s="28" t="s">
        <v>158</v>
      </c>
      <c r="C5" s="20">
        <f t="shared" si="0"/>
        <v>62.216666666666669</v>
      </c>
      <c r="D5" s="21">
        <v>63.7</v>
      </c>
      <c r="E5" s="21">
        <v>62.05</v>
      </c>
      <c r="F5" s="21">
        <f t="shared" ref="F5:F34" si="1">LARGE(G5:AF5,3)</f>
        <v>60.9</v>
      </c>
      <c r="G5" s="11">
        <v>62.05</v>
      </c>
      <c r="H5" s="30">
        <v>0</v>
      </c>
      <c r="I5" s="64">
        <v>0</v>
      </c>
      <c r="J5" s="31">
        <v>0</v>
      </c>
      <c r="K5" s="64">
        <v>0</v>
      </c>
      <c r="L5" s="31">
        <v>0</v>
      </c>
      <c r="M5" s="58">
        <v>63.7</v>
      </c>
      <c r="N5" s="31">
        <v>0</v>
      </c>
      <c r="O5" s="64">
        <v>0</v>
      </c>
      <c r="P5" s="31">
        <v>0</v>
      </c>
      <c r="Q5" s="64">
        <v>0</v>
      </c>
      <c r="R5" s="31">
        <v>0</v>
      </c>
      <c r="S5" s="64">
        <v>0</v>
      </c>
      <c r="T5" s="31">
        <v>0</v>
      </c>
      <c r="U5" s="64">
        <v>0</v>
      </c>
      <c r="V5" s="31">
        <v>0</v>
      </c>
      <c r="W5" s="64">
        <v>0</v>
      </c>
      <c r="X5" s="31">
        <v>0</v>
      </c>
      <c r="Y5" s="64">
        <v>0</v>
      </c>
      <c r="Z5" s="31">
        <v>0</v>
      </c>
      <c r="AA5" s="64">
        <v>0</v>
      </c>
      <c r="AB5" s="31">
        <v>0</v>
      </c>
      <c r="AC5" s="64">
        <v>60.9</v>
      </c>
      <c r="AD5" s="31">
        <v>0</v>
      </c>
      <c r="AE5" s="64">
        <v>0</v>
      </c>
      <c r="AF5" s="31">
        <v>0</v>
      </c>
      <c r="AG5" s="11"/>
    </row>
    <row r="6" spans="1:33" ht="15" thickBot="1" x14ac:dyDescent="0.35">
      <c r="A6" s="18" t="s">
        <v>18</v>
      </c>
      <c r="B6" s="19" t="s">
        <v>134</v>
      </c>
      <c r="C6" s="20">
        <f t="shared" si="0"/>
        <v>71.600000000000009</v>
      </c>
      <c r="D6" s="21">
        <f t="shared" ref="D6:D34" si="2">LARGE(G6:AF6,1)</f>
        <v>75.2</v>
      </c>
      <c r="E6" s="21">
        <f t="shared" ref="E6:E34" si="3">LARGE(G6:AF6,2)</f>
        <v>72.825000000000003</v>
      </c>
      <c r="F6" s="21">
        <f t="shared" si="1"/>
        <v>66.775000000000006</v>
      </c>
      <c r="G6" s="22">
        <v>62.575000000000003</v>
      </c>
      <c r="H6" s="23">
        <v>0</v>
      </c>
      <c r="I6" s="22">
        <v>0</v>
      </c>
      <c r="J6" s="23">
        <v>0</v>
      </c>
      <c r="K6" s="65">
        <v>0</v>
      </c>
      <c r="L6" s="55">
        <v>0</v>
      </c>
      <c r="M6" s="63"/>
      <c r="N6" s="55">
        <v>72.825000000000003</v>
      </c>
      <c r="O6" s="63">
        <v>0</v>
      </c>
      <c r="P6" s="55">
        <v>0</v>
      </c>
      <c r="Q6" s="63">
        <v>0</v>
      </c>
      <c r="R6" s="55">
        <v>0</v>
      </c>
      <c r="S6" s="63">
        <v>0</v>
      </c>
      <c r="T6" s="55">
        <v>0</v>
      </c>
      <c r="U6" s="57">
        <v>0</v>
      </c>
      <c r="V6" s="59">
        <v>0</v>
      </c>
      <c r="W6" s="63">
        <v>0</v>
      </c>
      <c r="X6" s="55">
        <v>75.2</v>
      </c>
      <c r="Y6" s="63">
        <v>0</v>
      </c>
      <c r="Z6" s="55">
        <v>0</v>
      </c>
      <c r="AA6" s="63">
        <v>0</v>
      </c>
      <c r="AB6" s="55">
        <v>0</v>
      </c>
      <c r="AC6" s="63">
        <v>0</v>
      </c>
      <c r="AD6" s="55">
        <v>66.775000000000006</v>
      </c>
      <c r="AE6" s="63">
        <v>0</v>
      </c>
      <c r="AF6" s="55">
        <v>0</v>
      </c>
      <c r="AG6" s="22"/>
    </row>
    <row r="7" spans="1:33" ht="15" thickBot="1" x14ac:dyDescent="0.35">
      <c r="A7" s="27" t="s">
        <v>19</v>
      </c>
      <c r="B7" s="28" t="s">
        <v>139</v>
      </c>
      <c r="C7" s="20">
        <f t="shared" si="0"/>
        <v>23.909000000000002</v>
      </c>
      <c r="D7" s="21">
        <f t="shared" si="2"/>
        <v>71.727000000000004</v>
      </c>
      <c r="E7" s="21">
        <f t="shared" si="3"/>
        <v>0</v>
      </c>
      <c r="F7" s="21">
        <f t="shared" si="1"/>
        <v>0</v>
      </c>
      <c r="G7" s="11">
        <v>0</v>
      </c>
      <c r="H7" s="30">
        <v>0</v>
      </c>
      <c r="I7" s="11">
        <v>0</v>
      </c>
      <c r="J7" s="30">
        <v>71.727000000000004</v>
      </c>
      <c r="K7" s="64">
        <v>0</v>
      </c>
      <c r="L7" s="61">
        <v>0</v>
      </c>
      <c r="M7" s="58">
        <v>0</v>
      </c>
      <c r="N7" s="61">
        <v>0</v>
      </c>
      <c r="O7" s="64">
        <v>0</v>
      </c>
      <c r="P7" s="61">
        <v>0</v>
      </c>
      <c r="Q7" s="58">
        <v>0</v>
      </c>
      <c r="R7" s="61">
        <v>0</v>
      </c>
      <c r="S7" s="64">
        <v>0</v>
      </c>
      <c r="T7" s="61">
        <v>0</v>
      </c>
      <c r="U7" s="58">
        <v>0</v>
      </c>
      <c r="V7" s="61">
        <v>0</v>
      </c>
      <c r="W7" s="64">
        <v>0</v>
      </c>
      <c r="X7" s="61">
        <v>0</v>
      </c>
      <c r="Y7" s="64">
        <v>0</v>
      </c>
      <c r="Z7" s="61">
        <v>0</v>
      </c>
      <c r="AA7" s="58">
        <v>0</v>
      </c>
      <c r="AB7" s="61">
        <v>0</v>
      </c>
      <c r="AC7" s="64">
        <v>0</v>
      </c>
      <c r="AD7" s="61">
        <v>0</v>
      </c>
      <c r="AE7" s="64">
        <v>0</v>
      </c>
      <c r="AF7" s="61"/>
      <c r="AG7" s="11"/>
    </row>
    <row r="8" spans="1:33" ht="15" thickBot="1" x14ac:dyDescent="0.35">
      <c r="A8" s="18" t="s">
        <v>20</v>
      </c>
      <c r="B8" s="19" t="s">
        <v>91</v>
      </c>
      <c r="C8" s="20">
        <f t="shared" si="0"/>
        <v>0</v>
      </c>
      <c r="D8" s="21">
        <f t="shared" si="2"/>
        <v>0</v>
      </c>
      <c r="E8" s="21">
        <f t="shared" si="3"/>
        <v>0</v>
      </c>
      <c r="F8" s="21">
        <f t="shared" si="1"/>
        <v>0</v>
      </c>
      <c r="G8" s="22">
        <v>0</v>
      </c>
      <c r="H8" s="23">
        <v>0</v>
      </c>
      <c r="I8" s="22">
        <v>0</v>
      </c>
      <c r="J8" s="23">
        <v>0</v>
      </c>
      <c r="K8" s="65">
        <v>0</v>
      </c>
      <c r="L8" s="24">
        <v>0</v>
      </c>
      <c r="M8" s="65">
        <v>0</v>
      </c>
      <c r="N8" s="54">
        <v>0</v>
      </c>
      <c r="O8" s="65">
        <v>0</v>
      </c>
      <c r="P8" s="54">
        <v>0</v>
      </c>
      <c r="Q8" s="65">
        <v>0</v>
      </c>
      <c r="R8" s="54">
        <v>0</v>
      </c>
      <c r="S8" s="65">
        <v>0</v>
      </c>
      <c r="T8" s="54">
        <v>0</v>
      </c>
      <c r="U8" s="56">
        <v>0</v>
      </c>
      <c r="V8" s="23">
        <v>0</v>
      </c>
      <c r="W8" s="65">
        <v>0</v>
      </c>
      <c r="X8" s="54">
        <v>0</v>
      </c>
      <c r="Y8" s="65">
        <v>0</v>
      </c>
      <c r="Z8" s="54">
        <v>0</v>
      </c>
      <c r="AA8" s="65">
        <v>0</v>
      </c>
      <c r="AB8" s="54">
        <v>0</v>
      </c>
      <c r="AC8" s="65">
        <v>0</v>
      </c>
      <c r="AD8" s="54">
        <v>0</v>
      </c>
      <c r="AE8" s="65">
        <v>0</v>
      </c>
      <c r="AF8" s="56">
        <v>0</v>
      </c>
      <c r="AG8" s="22"/>
    </row>
    <row r="9" spans="1:33" ht="15" thickBot="1" x14ac:dyDescent="0.35">
      <c r="A9" s="27" t="s">
        <v>21</v>
      </c>
      <c r="B9" s="28" t="s">
        <v>198</v>
      </c>
      <c r="C9" s="20">
        <f t="shared" si="0"/>
        <v>69.966666666666669</v>
      </c>
      <c r="D9" s="21">
        <f t="shared" si="2"/>
        <v>71</v>
      </c>
      <c r="E9" s="21">
        <f t="shared" si="3"/>
        <v>70.8</v>
      </c>
      <c r="F9" s="21">
        <f t="shared" si="1"/>
        <v>68.099999999999994</v>
      </c>
      <c r="G9" s="11">
        <v>0</v>
      </c>
      <c r="H9" s="30">
        <v>70.8</v>
      </c>
      <c r="I9" s="11">
        <v>0</v>
      </c>
      <c r="J9" s="30">
        <v>0</v>
      </c>
      <c r="K9" s="64">
        <v>0</v>
      </c>
      <c r="L9" s="31">
        <v>0</v>
      </c>
      <c r="M9" s="64">
        <v>0</v>
      </c>
      <c r="N9" s="62">
        <v>0</v>
      </c>
      <c r="O9" s="64">
        <v>0</v>
      </c>
      <c r="P9" s="62">
        <v>0</v>
      </c>
      <c r="Q9" s="64">
        <v>0</v>
      </c>
      <c r="R9" s="62">
        <v>0</v>
      </c>
      <c r="S9" s="64">
        <v>0</v>
      </c>
      <c r="T9" s="62">
        <v>0</v>
      </c>
      <c r="U9" s="60">
        <v>71</v>
      </c>
      <c r="V9" s="30">
        <v>68.099999999999994</v>
      </c>
      <c r="W9" s="64">
        <v>0</v>
      </c>
      <c r="X9" s="62">
        <v>0</v>
      </c>
      <c r="Y9" s="64">
        <v>66.325000000000003</v>
      </c>
      <c r="Z9" s="62">
        <v>66.424999999999997</v>
      </c>
      <c r="AA9" s="64">
        <v>0</v>
      </c>
      <c r="AB9" s="62">
        <v>0</v>
      </c>
      <c r="AC9" s="64">
        <v>67</v>
      </c>
      <c r="AD9" s="62">
        <v>65.45</v>
      </c>
      <c r="AE9" s="64">
        <v>0</v>
      </c>
      <c r="AF9" s="60">
        <v>0</v>
      </c>
      <c r="AG9" s="11"/>
    </row>
    <row r="10" spans="1:33" ht="15" thickBot="1" x14ac:dyDescent="0.35">
      <c r="A10" s="18" t="s">
        <v>22</v>
      </c>
      <c r="B10" s="19" t="s">
        <v>132</v>
      </c>
      <c r="C10" s="20">
        <f t="shared" si="0"/>
        <v>72.575000000000003</v>
      </c>
      <c r="D10" s="21">
        <f t="shared" si="2"/>
        <v>76.400000000000006</v>
      </c>
      <c r="E10" s="21">
        <f t="shared" si="3"/>
        <v>71.174999999999997</v>
      </c>
      <c r="F10" s="21">
        <f t="shared" si="1"/>
        <v>70.150000000000006</v>
      </c>
      <c r="G10" s="22">
        <v>70.150000000000006</v>
      </c>
      <c r="H10" s="23">
        <v>76.400000000000006</v>
      </c>
      <c r="I10" s="22">
        <v>0</v>
      </c>
      <c r="J10" s="23">
        <v>0</v>
      </c>
      <c r="K10" s="65">
        <v>0</v>
      </c>
      <c r="L10" s="24">
        <v>0</v>
      </c>
      <c r="M10" s="65">
        <v>71.174999999999997</v>
      </c>
      <c r="N10" s="54">
        <v>0</v>
      </c>
      <c r="O10" s="65">
        <v>0</v>
      </c>
      <c r="P10" s="54">
        <v>0</v>
      </c>
      <c r="Q10" s="65">
        <v>0</v>
      </c>
      <c r="R10" s="54">
        <v>0</v>
      </c>
      <c r="S10" s="65">
        <v>0</v>
      </c>
      <c r="T10" s="54">
        <v>0</v>
      </c>
      <c r="U10" s="56">
        <v>0</v>
      </c>
      <c r="V10" s="23">
        <v>0</v>
      </c>
      <c r="W10" s="65">
        <v>0</v>
      </c>
      <c r="X10" s="54">
        <v>0</v>
      </c>
      <c r="Y10" s="65">
        <v>0</v>
      </c>
      <c r="Z10" s="54">
        <v>0</v>
      </c>
      <c r="AA10" s="65">
        <v>0</v>
      </c>
      <c r="AB10" s="54">
        <v>0</v>
      </c>
      <c r="AC10" s="65">
        <v>0</v>
      </c>
      <c r="AD10" s="54">
        <v>0</v>
      </c>
      <c r="AE10" s="65">
        <v>0</v>
      </c>
      <c r="AF10" s="56">
        <v>0</v>
      </c>
      <c r="AG10" s="22"/>
    </row>
    <row r="11" spans="1:33" ht="15" thickBot="1" x14ac:dyDescent="0.35">
      <c r="A11" s="27" t="s">
        <v>23</v>
      </c>
      <c r="B11" s="28" t="s">
        <v>147</v>
      </c>
      <c r="C11" s="20">
        <f t="shared" si="0"/>
        <v>73</v>
      </c>
      <c r="D11" s="21">
        <f t="shared" si="2"/>
        <v>75.174999999999997</v>
      </c>
      <c r="E11" s="21">
        <f t="shared" si="3"/>
        <v>75.174999999999997</v>
      </c>
      <c r="F11" s="21">
        <f t="shared" si="1"/>
        <v>68.650000000000006</v>
      </c>
      <c r="G11" s="11">
        <v>0</v>
      </c>
      <c r="H11" s="30">
        <v>0</v>
      </c>
      <c r="I11" s="11">
        <v>0</v>
      </c>
      <c r="J11" s="30">
        <v>0</v>
      </c>
      <c r="K11" s="64">
        <v>75.174999999999997</v>
      </c>
      <c r="L11" s="62">
        <v>75.174999999999997</v>
      </c>
      <c r="M11" s="64">
        <v>0</v>
      </c>
      <c r="N11" s="62">
        <v>0</v>
      </c>
      <c r="O11" s="64">
        <v>0</v>
      </c>
      <c r="P11" s="62">
        <v>0</v>
      </c>
      <c r="Q11" s="64">
        <v>0</v>
      </c>
      <c r="R11" s="62">
        <v>0</v>
      </c>
      <c r="S11" s="64">
        <v>0</v>
      </c>
      <c r="T11" s="62">
        <v>0</v>
      </c>
      <c r="U11" s="58">
        <v>0</v>
      </c>
      <c r="V11" s="62">
        <v>0</v>
      </c>
      <c r="W11" s="64">
        <v>0</v>
      </c>
      <c r="X11" s="62">
        <v>0</v>
      </c>
      <c r="Y11" s="64">
        <v>68.650000000000006</v>
      </c>
      <c r="Z11" s="62">
        <v>68.55</v>
      </c>
      <c r="AA11" s="64">
        <v>0</v>
      </c>
      <c r="AB11" s="62">
        <v>0</v>
      </c>
      <c r="AC11" s="64">
        <v>0</v>
      </c>
      <c r="AD11" s="62">
        <v>0</v>
      </c>
      <c r="AE11" s="64">
        <v>0</v>
      </c>
      <c r="AF11" s="62">
        <v>0</v>
      </c>
      <c r="AG11" s="11"/>
    </row>
    <row r="12" spans="1:33" ht="15" thickBot="1" x14ac:dyDescent="0.35">
      <c r="A12" s="18" t="s">
        <v>24</v>
      </c>
      <c r="B12" s="19" t="s">
        <v>176</v>
      </c>
      <c r="C12" s="20">
        <f t="shared" si="0"/>
        <v>75.11666666666666</v>
      </c>
      <c r="D12" s="21">
        <f t="shared" si="2"/>
        <v>76.099999999999994</v>
      </c>
      <c r="E12" s="21">
        <f t="shared" si="3"/>
        <v>75.525000000000006</v>
      </c>
      <c r="F12" s="21">
        <f t="shared" si="1"/>
        <v>73.724999999999994</v>
      </c>
      <c r="G12" s="22">
        <v>0</v>
      </c>
      <c r="H12" s="23">
        <v>0</v>
      </c>
      <c r="I12" s="22">
        <v>0</v>
      </c>
      <c r="J12" s="23">
        <v>0</v>
      </c>
      <c r="K12" s="65">
        <v>0</v>
      </c>
      <c r="L12" s="54">
        <v>0</v>
      </c>
      <c r="M12" s="65">
        <v>0</v>
      </c>
      <c r="N12" s="54">
        <v>0</v>
      </c>
      <c r="O12" s="65">
        <v>75.525000000000006</v>
      </c>
      <c r="P12" s="54">
        <v>73.724999999999994</v>
      </c>
      <c r="Q12" s="65">
        <v>0</v>
      </c>
      <c r="R12" s="54">
        <v>0</v>
      </c>
      <c r="S12" s="65">
        <v>0</v>
      </c>
      <c r="T12" s="54">
        <v>0</v>
      </c>
      <c r="U12" s="65">
        <v>76.099999999999994</v>
      </c>
      <c r="V12" s="54">
        <v>0</v>
      </c>
      <c r="W12" s="65">
        <v>0</v>
      </c>
      <c r="X12" s="54">
        <v>0</v>
      </c>
      <c r="Y12" s="65">
        <v>0</v>
      </c>
      <c r="Z12" s="54">
        <v>0</v>
      </c>
      <c r="AA12" s="65">
        <v>0</v>
      </c>
      <c r="AB12" s="54">
        <v>0</v>
      </c>
      <c r="AC12" s="65">
        <v>0</v>
      </c>
      <c r="AD12" s="54">
        <v>0</v>
      </c>
      <c r="AE12" s="65">
        <v>0</v>
      </c>
      <c r="AF12" s="54">
        <v>0</v>
      </c>
      <c r="AG12" s="22"/>
    </row>
    <row r="13" spans="1:33" ht="15" thickBot="1" x14ac:dyDescent="0.35">
      <c r="A13" s="27" t="s">
        <v>25</v>
      </c>
      <c r="B13" s="28" t="s">
        <v>130</v>
      </c>
      <c r="C13" s="20">
        <f t="shared" si="0"/>
        <v>24.983333333333334</v>
      </c>
      <c r="D13" s="21">
        <f t="shared" si="2"/>
        <v>74.95</v>
      </c>
      <c r="E13" s="21">
        <f t="shared" si="3"/>
        <v>0</v>
      </c>
      <c r="F13" s="21">
        <f t="shared" si="1"/>
        <v>0</v>
      </c>
      <c r="G13" s="11">
        <v>74.95</v>
      </c>
      <c r="H13" s="30">
        <v>0</v>
      </c>
      <c r="I13" s="11">
        <v>0</v>
      </c>
      <c r="J13" s="30">
        <v>0</v>
      </c>
      <c r="K13" s="64">
        <v>0</v>
      </c>
      <c r="L13" s="62">
        <v>0</v>
      </c>
      <c r="M13" s="64">
        <v>0</v>
      </c>
      <c r="N13" s="62">
        <v>0</v>
      </c>
      <c r="O13" s="64">
        <v>0</v>
      </c>
      <c r="P13" s="62">
        <v>0</v>
      </c>
      <c r="Q13" s="64">
        <v>0</v>
      </c>
      <c r="R13" s="62">
        <v>0</v>
      </c>
      <c r="S13" s="64">
        <v>0</v>
      </c>
      <c r="T13" s="62">
        <v>0</v>
      </c>
      <c r="U13" s="64">
        <v>0</v>
      </c>
      <c r="V13" s="62">
        <v>0</v>
      </c>
      <c r="W13" s="64">
        <v>0</v>
      </c>
      <c r="X13" s="62">
        <v>0</v>
      </c>
      <c r="Y13" s="64">
        <v>0</v>
      </c>
      <c r="Z13" s="62">
        <v>0</v>
      </c>
      <c r="AA13" s="64">
        <v>0</v>
      </c>
      <c r="AB13" s="62">
        <v>0</v>
      </c>
      <c r="AC13" s="64">
        <v>0</v>
      </c>
      <c r="AD13" s="62">
        <v>0</v>
      </c>
      <c r="AE13" s="64">
        <v>0</v>
      </c>
      <c r="AF13" s="62">
        <v>0</v>
      </c>
      <c r="AG13" s="11"/>
    </row>
    <row r="14" spans="1:33" s="69" customFormat="1" ht="15" thickBot="1" x14ac:dyDescent="0.35">
      <c r="A14" s="71" t="s">
        <v>26</v>
      </c>
      <c r="B14" s="77" t="s">
        <v>155</v>
      </c>
      <c r="C14" s="78">
        <f t="shared" si="0"/>
        <v>74.125</v>
      </c>
      <c r="D14" s="79">
        <f t="shared" si="2"/>
        <v>77.075000000000003</v>
      </c>
      <c r="E14" s="72">
        <f t="shared" si="3"/>
        <v>74.099999999999994</v>
      </c>
      <c r="F14" s="72">
        <f t="shared" si="1"/>
        <v>71.2</v>
      </c>
      <c r="G14" s="80">
        <v>0</v>
      </c>
      <c r="H14" s="74">
        <v>0</v>
      </c>
      <c r="I14" s="73">
        <v>0</v>
      </c>
      <c r="J14" s="74">
        <v>0</v>
      </c>
      <c r="K14" s="75">
        <v>0</v>
      </c>
      <c r="L14" s="76">
        <v>0</v>
      </c>
      <c r="M14" s="75">
        <v>74.099999999999994</v>
      </c>
      <c r="N14" s="76">
        <v>77.075000000000003</v>
      </c>
      <c r="O14" s="75">
        <v>0</v>
      </c>
      <c r="P14" s="76">
        <v>0</v>
      </c>
      <c r="Q14" s="75">
        <v>0</v>
      </c>
      <c r="R14" s="76">
        <v>0</v>
      </c>
      <c r="S14" s="75">
        <v>0</v>
      </c>
      <c r="T14" s="76">
        <v>0</v>
      </c>
      <c r="U14" s="75">
        <v>0</v>
      </c>
      <c r="V14" s="76">
        <v>0</v>
      </c>
      <c r="W14" s="75">
        <v>0</v>
      </c>
      <c r="X14" s="76">
        <v>0</v>
      </c>
      <c r="Y14" s="75">
        <v>0</v>
      </c>
      <c r="Z14" s="76">
        <v>0</v>
      </c>
      <c r="AA14" s="75">
        <v>0</v>
      </c>
      <c r="AB14" s="76">
        <v>0</v>
      </c>
      <c r="AC14" s="75">
        <v>71.2</v>
      </c>
      <c r="AD14" s="76">
        <v>70.375</v>
      </c>
      <c r="AE14" s="75">
        <v>0</v>
      </c>
      <c r="AF14" s="76">
        <v>0</v>
      </c>
      <c r="AG14" s="73"/>
    </row>
    <row r="15" spans="1:33" ht="15" thickBot="1" x14ac:dyDescent="0.35">
      <c r="A15" s="27" t="s">
        <v>27</v>
      </c>
      <c r="B15" s="28" t="s">
        <v>133</v>
      </c>
      <c r="C15" s="20">
        <f t="shared" si="0"/>
        <v>74.816666666666677</v>
      </c>
      <c r="D15" s="21">
        <f t="shared" si="2"/>
        <v>74.95</v>
      </c>
      <c r="E15" s="21">
        <f t="shared" si="3"/>
        <v>74.849999999999994</v>
      </c>
      <c r="F15" s="21">
        <f t="shared" si="1"/>
        <v>74.650000000000006</v>
      </c>
      <c r="G15" s="11">
        <v>69.650000000000006</v>
      </c>
      <c r="H15" s="30">
        <v>68.45</v>
      </c>
      <c r="I15" s="11">
        <v>72.8</v>
      </c>
      <c r="J15" s="30">
        <v>72.385000000000005</v>
      </c>
      <c r="K15" s="64">
        <v>67.7</v>
      </c>
      <c r="L15" s="62">
        <v>71.974999999999994</v>
      </c>
      <c r="M15" s="64">
        <v>74.849999999999994</v>
      </c>
      <c r="N15" s="62">
        <v>74.95</v>
      </c>
      <c r="O15" s="64">
        <v>0</v>
      </c>
      <c r="P15" s="62">
        <v>0</v>
      </c>
      <c r="Q15" s="64">
        <v>74.650000000000006</v>
      </c>
      <c r="R15" s="62">
        <v>0</v>
      </c>
      <c r="S15" s="64">
        <v>0</v>
      </c>
      <c r="T15" s="62">
        <v>0</v>
      </c>
      <c r="U15" s="64">
        <v>0</v>
      </c>
      <c r="V15" s="62">
        <v>69.2</v>
      </c>
      <c r="W15" s="64">
        <v>0</v>
      </c>
      <c r="X15" s="62">
        <v>0</v>
      </c>
      <c r="Y15" s="64">
        <v>0</v>
      </c>
      <c r="Z15" s="62">
        <v>0</v>
      </c>
      <c r="AA15" s="64">
        <v>0</v>
      </c>
      <c r="AB15" s="62">
        <v>0</v>
      </c>
      <c r="AC15" s="64">
        <v>71.025000000000006</v>
      </c>
      <c r="AD15" s="62">
        <v>71.5</v>
      </c>
      <c r="AE15" s="64">
        <v>0</v>
      </c>
      <c r="AF15" s="62">
        <v>0</v>
      </c>
      <c r="AG15" s="11"/>
    </row>
    <row r="16" spans="1:33" ht="15" thickBot="1" x14ac:dyDescent="0.35">
      <c r="A16" s="18" t="s">
        <v>28</v>
      </c>
      <c r="B16" s="19" t="s">
        <v>135</v>
      </c>
      <c r="C16" s="20">
        <f t="shared" si="0"/>
        <v>43.4</v>
      </c>
      <c r="D16" s="21">
        <f t="shared" si="2"/>
        <v>67.424999999999997</v>
      </c>
      <c r="E16" s="21">
        <f t="shared" si="3"/>
        <v>62.774999999999999</v>
      </c>
      <c r="F16" s="21">
        <f t="shared" si="1"/>
        <v>0</v>
      </c>
      <c r="G16" s="22">
        <v>0</v>
      </c>
      <c r="H16" s="23">
        <v>67.424999999999997</v>
      </c>
      <c r="I16" s="22">
        <v>0</v>
      </c>
      <c r="J16" s="23">
        <v>0</v>
      </c>
      <c r="K16" s="65">
        <v>0</v>
      </c>
      <c r="L16" s="54">
        <v>0</v>
      </c>
      <c r="M16" s="65">
        <v>0</v>
      </c>
      <c r="N16" s="54">
        <v>0</v>
      </c>
      <c r="O16" s="65">
        <v>0</v>
      </c>
      <c r="P16" s="54">
        <v>0</v>
      </c>
      <c r="Q16" s="65">
        <v>0</v>
      </c>
      <c r="R16" s="54">
        <v>0</v>
      </c>
      <c r="S16" s="65">
        <v>0</v>
      </c>
      <c r="T16" s="54">
        <v>0</v>
      </c>
      <c r="U16" s="65">
        <v>0</v>
      </c>
      <c r="V16" s="54">
        <v>0</v>
      </c>
      <c r="W16" s="65">
        <v>0</v>
      </c>
      <c r="X16" s="54">
        <v>0</v>
      </c>
      <c r="Y16" s="65">
        <v>0</v>
      </c>
      <c r="Z16" s="54">
        <v>0</v>
      </c>
      <c r="AA16" s="65">
        <v>0</v>
      </c>
      <c r="AB16" s="54">
        <v>0</v>
      </c>
      <c r="AC16" s="65">
        <v>0</v>
      </c>
      <c r="AD16" s="54">
        <v>62.774999999999999</v>
      </c>
      <c r="AE16" s="65">
        <v>0</v>
      </c>
      <c r="AF16" s="54">
        <v>0</v>
      </c>
      <c r="AG16" s="22"/>
    </row>
    <row r="17" spans="1:33" ht="15" thickBot="1" x14ac:dyDescent="0.35">
      <c r="A17" s="27" t="s">
        <v>29</v>
      </c>
      <c r="B17" s="28" t="s">
        <v>136</v>
      </c>
      <c r="C17" s="20">
        <f t="shared" si="0"/>
        <v>69.183333333333323</v>
      </c>
      <c r="D17" s="21">
        <f t="shared" si="2"/>
        <v>71.05</v>
      </c>
      <c r="E17" s="21">
        <f t="shared" si="3"/>
        <v>68.650000000000006</v>
      </c>
      <c r="F17" s="21">
        <f t="shared" si="1"/>
        <v>67.849999999999994</v>
      </c>
      <c r="G17" s="11">
        <v>0</v>
      </c>
      <c r="H17" s="30">
        <v>0</v>
      </c>
      <c r="I17" s="11">
        <v>71.05</v>
      </c>
      <c r="J17" s="30">
        <v>0</v>
      </c>
      <c r="K17" s="64">
        <v>0</v>
      </c>
      <c r="L17" s="62">
        <v>67.849999999999994</v>
      </c>
      <c r="M17" s="64">
        <v>0</v>
      </c>
      <c r="N17" s="62">
        <v>0</v>
      </c>
      <c r="O17" s="64">
        <v>0</v>
      </c>
      <c r="P17" s="62">
        <v>0</v>
      </c>
      <c r="Q17" s="64">
        <v>0</v>
      </c>
      <c r="R17" s="62">
        <v>0</v>
      </c>
      <c r="S17" s="64">
        <v>0</v>
      </c>
      <c r="T17" s="62">
        <v>0</v>
      </c>
      <c r="U17" s="64">
        <v>0</v>
      </c>
      <c r="V17" s="62">
        <v>0</v>
      </c>
      <c r="W17" s="64">
        <v>0</v>
      </c>
      <c r="X17" s="62">
        <v>0</v>
      </c>
      <c r="Y17" s="64">
        <v>0</v>
      </c>
      <c r="Z17" s="62">
        <v>68.650000000000006</v>
      </c>
      <c r="AA17" s="64">
        <v>0</v>
      </c>
      <c r="AB17" s="62">
        <v>0</v>
      </c>
      <c r="AC17" s="64">
        <v>0</v>
      </c>
      <c r="AD17" s="62">
        <v>0</v>
      </c>
      <c r="AE17" s="64">
        <v>0</v>
      </c>
      <c r="AF17" s="62">
        <v>0</v>
      </c>
      <c r="AG17" s="11"/>
    </row>
    <row r="18" spans="1:33" ht="15" thickBot="1" x14ac:dyDescent="0.35">
      <c r="A18" s="18" t="s">
        <v>30</v>
      </c>
      <c r="B18" s="19" t="s">
        <v>137</v>
      </c>
      <c r="C18" s="20">
        <f t="shared" si="0"/>
        <v>21.333333333333332</v>
      </c>
      <c r="D18" s="21">
        <f t="shared" si="2"/>
        <v>64</v>
      </c>
      <c r="E18" s="21">
        <f t="shared" si="3"/>
        <v>0</v>
      </c>
      <c r="F18" s="21">
        <f t="shared" si="1"/>
        <v>0</v>
      </c>
      <c r="G18" s="22">
        <v>0</v>
      </c>
      <c r="H18" s="23">
        <v>0</v>
      </c>
      <c r="I18" s="22">
        <v>64</v>
      </c>
      <c r="J18" s="23">
        <v>0</v>
      </c>
      <c r="K18" s="65">
        <v>0</v>
      </c>
      <c r="L18" s="54">
        <v>0</v>
      </c>
      <c r="M18" s="65">
        <v>0</v>
      </c>
      <c r="N18" s="54">
        <v>0</v>
      </c>
      <c r="O18" s="65">
        <v>0</v>
      </c>
      <c r="P18" s="54">
        <v>0</v>
      </c>
      <c r="Q18" s="65">
        <v>0</v>
      </c>
      <c r="R18" s="54">
        <v>0</v>
      </c>
      <c r="S18" s="65">
        <v>0</v>
      </c>
      <c r="T18" s="54">
        <v>0</v>
      </c>
      <c r="U18" s="65">
        <v>0</v>
      </c>
      <c r="V18" s="54">
        <v>0</v>
      </c>
      <c r="W18" s="65">
        <v>0</v>
      </c>
      <c r="X18" s="54">
        <v>0</v>
      </c>
      <c r="Y18" s="65">
        <v>0</v>
      </c>
      <c r="Z18" s="54">
        <v>0</v>
      </c>
      <c r="AA18" s="65">
        <v>0</v>
      </c>
      <c r="AB18" s="54">
        <v>0</v>
      </c>
      <c r="AC18" s="65">
        <v>0</v>
      </c>
      <c r="AD18" s="54">
        <v>0</v>
      </c>
      <c r="AE18" s="65">
        <v>0</v>
      </c>
      <c r="AF18" s="54">
        <v>0</v>
      </c>
      <c r="AG18" s="22"/>
    </row>
    <row r="19" spans="1:33" ht="15" thickBot="1" x14ac:dyDescent="0.35">
      <c r="A19" s="27" t="s">
        <v>31</v>
      </c>
      <c r="B19" s="28" t="s">
        <v>138</v>
      </c>
      <c r="C19" s="20">
        <f t="shared" si="0"/>
        <v>21.074999999999999</v>
      </c>
      <c r="D19" s="21">
        <f t="shared" si="2"/>
        <v>63.225000000000001</v>
      </c>
      <c r="E19" s="21">
        <f t="shared" si="3"/>
        <v>0</v>
      </c>
      <c r="F19" s="21">
        <f t="shared" si="1"/>
        <v>0</v>
      </c>
      <c r="G19" s="11">
        <v>0</v>
      </c>
      <c r="H19" s="30">
        <v>0</v>
      </c>
      <c r="I19" s="11">
        <v>63.225000000000001</v>
      </c>
      <c r="J19" s="30">
        <v>0</v>
      </c>
      <c r="K19" s="64">
        <v>0</v>
      </c>
      <c r="L19" s="62">
        <v>0</v>
      </c>
      <c r="M19" s="64">
        <v>0</v>
      </c>
      <c r="N19" s="62">
        <v>0</v>
      </c>
      <c r="O19" s="64">
        <v>0</v>
      </c>
      <c r="P19" s="62">
        <v>0</v>
      </c>
      <c r="Q19" s="64">
        <v>0</v>
      </c>
      <c r="R19" s="62">
        <v>0</v>
      </c>
      <c r="S19" s="64">
        <v>0</v>
      </c>
      <c r="T19" s="62">
        <v>0</v>
      </c>
      <c r="U19" s="64">
        <v>0</v>
      </c>
      <c r="V19" s="62">
        <v>0</v>
      </c>
      <c r="W19" s="64">
        <v>0</v>
      </c>
      <c r="X19" s="62">
        <v>0</v>
      </c>
      <c r="Y19" s="64">
        <v>0</v>
      </c>
      <c r="Z19" s="62">
        <v>0</v>
      </c>
      <c r="AA19" s="64">
        <v>0</v>
      </c>
      <c r="AB19" s="62">
        <v>0</v>
      </c>
      <c r="AC19" s="64">
        <v>0</v>
      </c>
      <c r="AD19" s="62">
        <v>0</v>
      </c>
      <c r="AE19" s="64">
        <v>0</v>
      </c>
      <c r="AF19" s="62">
        <v>0</v>
      </c>
      <c r="AG19" s="11"/>
    </row>
    <row r="20" spans="1:33" ht="15" thickBot="1" x14ac:dyDescent="0.35">
      <c r="A20" s="18" t="s">
        <v>32</v>
      </c>
      <c r="B20" s="19" t="s">
        <v>146</v>
      </c>
      <c r="C20" s="20">
        <f t="shared" si="0"/>
        <v>26.483333333333334</v>
      </c>
      <c r="D20" s="21">
        <f t="shared" si="2"/>
        <v>79.45</v>
      </c>
      <c r="E20" s="21">
        <f t="shared" si="3"/>
        <v>0</v>
      </c>
      <c r="F20" s="21">
        <f t="shared" si="1"/>
        <v>0</v>
      </c>
      <c r="G20" s="22">
        <v>0</v>
      </c>
      <c r="H20" s="23">
        <v>0</v>
      </c>
      <c r="I20" s="22">
        <v>0</v>
      </c>
      <c r="J20" s="23">
        <v>0</v>
      </c>
      <c r="K20" s="65">
        <v>79.45</v>
      </c>
      <c r="L20" s="54">
        <v>0</v>
      </c>
      <c r="M20" s="65">
        <v>0</v>
      </c>
      <c r="N20" s="54">
        <v>0</v>
      </c>
      <c r="O20" s="65">
        <v>0</v>
      </c>
      <c r="P20" s="54">
        <v>0</v>
      </c>
      <c r="Q20" s="65">
        <v>0</v>
      </c>
      <c r="R20" s="54">
        <v>0</v>
      </c>
      <c r="S20" s="65">
        <v>0</v>
      </c>
      <c r="T20" s="54">
        <v>0</v>
      </c>
      <c r="U20" s="65">
        <v>0</v>
      </c>
      <c r="V20" s="54">
        <v>0</v>
      </c>
      <c r="W20" s="65">
        <v>0</v>
      </c>
      <c r="X20" s="54">
        <v>0</v>
      </c>
      <c r="Y20" s="65">
        <v>0</v>
      </c>
      <c r="Z20" s="54">
        <v>0</v>
      </c>
      <c r="AA20" s="65">
        <v>0</v>
      </c>
      <c r="AB20" s="54">
        <v>0</v>
      </c>
      <c r="AC20" s="65">
        <v>0</v>
      </c>
      <c r="AD20" s="54">
        <v>0</v>
      </c>
      <c r="AE20" s="65">
        <v>0</v>
      </c>
      <c r="AF20" s="54">
        <v>0</v>
      </c>
      <c r="AG20" s="22"/>
    </row>
    <row r="21" spans="1:33" ht="15" thickBot="1" x14ac:dyDescent="0.35">
      <c r="A21" s="27" t="s">
        <v>33</v>
      </c>
      <c r="B21" s="28" t="s">
        <v>156</v>
      </c>
      <c r="C21" s="20">
        <f t="shared" si="0"/>
        <v>69.399999999999991</v>
      </c>
      <c r="D21" s="21">
        <f t="shared" si="2"/>
        <v>72.25</v>
      </c>
      <c r="E21" s="21">
        <f t="shared" si="3"/>
        <v>68.5</v>
      </c>
      <c r="F21" s="21">
        <f t="shared" si="1"/>
        <v>67.45</v>
      </c>
      <c r="G21" s="11">
        <v>0</v>
      </c>
      <c r="H21" s="30">
        <v>0</v>
      </c>
      <c r="I21" s="11">
        <v>0</v>
      </c>
      <c r="J21" s="30">
        <v>0</v>
      </c>
      <c r="K21" s="64">
        <v>0</v>
      </c>
      <c r="L21" s="62">
        <v>0</v>
      </c>
      <c r="M21" s="64">
        <v>68.5</v>
      </c>
      <c r="N21" s="62">
        <v>72.25</v>
      </c>
      <c r="O21" s="64">
        <v>0</v>
      </c>
      <c r="P21" s="62">
        <v>0</v>
      </c>
      <c r="Q21" s="64">
        <v>0</v>
      </c>
      <c r="R21" s="62">
        <v>0</v>
      </c>
      <c r="S21" s="64">
        <v>0</v>
      </c>
      <c r="T21" s="62">
        <v>0</v>
      </c>
      <c r="U21" s="64">
        <v>0</v>
      </c>
      <c r="V21" s="62">
        <v>0</v>
      </c>
      <c r="W21" s="64">
        <v>0</v>
      </c>
      <c r="X21" s="62">
        <v>0</v>
      </c>
      <c r="Y21" s="64">
        <v>0</v>
      </c>
      <c r="Z21" s="62">
        <v>0</v>
      </c>
      <c r="AA21" s="64">
        <v>0</v>
      </c>
      <c r="AB21" s="62">
        <v>0</v>
      </c>
      <c r="AC21" s="64">
        <v>67.45</v>
      </c>
      <c r="AD21" s="62">
        <v>0</v>
      </c>
      <c r="AE21" s="64">
        <v>0</v>
      </c>
      <c r="AF21" s="62">
        <v>0</v>
      </c>
      <c r="AG21" s="11"/>
    </row>
    <row r="22" spans="1:33" ht="15" thickBot="1" x14ac:dyDescent="0.35">
      <c r="A22" s="18" t="s">
        <v>34</v>
      </c>
      <c r="B22" s="19" t="s">
        <v>157</v>
      </c>
      <c r="C22" s="20">
        <f t="shared" si="0"/>
        <v>69.666666666666671</v>
      </c>
      <c r="D22" s="21">
        <f t="shared" si="2"/>
        <v>71.2</v>
      </c>
      <c r="E22" s="21">
        <f t="shared" si="3"/>
        <v>69.575000000000003</v>
      </c>
      <c r="F22" s="21">
        <f t="shared" si="1"/>
        <v>68.224999999999994</v>
      </c>
      <c r="G22" s="22">
        <v>0</v>
      </c>
      <c r="H22" s="23">
        <v>0</v>
      </c>
      <c r="I22" s="22">
        <v>0</v>
      </c>
      <c r="J22" s="23">
        <v>0</v>
      </c>
      <c r="K22" s="65">
        <v>0</v>
      </c>
      <c r="L22" s="54">
        <v>0</v>
      </c>
      <c r="M22" s="65">
        <v>68.224999999999994</v>
      </c>
      <c r="N22" s="54">
        <v>71.2</v>
      </c>
      <c r="O22" s="65">
        <v>0</v>
      </c>
      <c r="P22" s="54">
        <v>0</v>
      </c>
      <c r="Q22" s="65">
        <v>60.25</v>
      </c>
      <c r="R22" s="54">
        <v>69.575000000000003</v>
      </c>
      <c r="S22" s="65">
        <v>0</v>
      </c>
      <c r="T22" s="54">
        <v>0</v>
      </c>
      <c r="U22" s="65">
        <v>0</v>
      </c>
      <c r="V22" s="54">
        <v>0</v>
      </c>
      <c r="W22" s="65">
        <v>0</v>
      </c>
      <c r="X22" s="54">
        <v>0</v>
      </c>
      <c r="Y22" s="65">
        <v>0</v>
      </c>
      <c r="Z22" s="54">
        <v>0</v>
      </c>
      <c r="AA22" s="65">
        <v>0</v>
      </c>
      <c r="AB22" s="54">
        <v>0</v>
      </c>
      <c r="AC22" s="65">
        <v>65.599999999999994</v>
      </c>
      <c r="AD22" s="54">
        <v>67.525000000000006</v>
      </c>
      <c r="AE22" s="65">
        <v>0</v>
      </c>
      <c r="AF22" s="54">
        <v>0</v>
      </c>
      <c r="AG22" s="22"/>
    </row>
    <row r="23" spans="1:33" ht="15" thickBot="1" x14ac:dyDescent="0.35">
      <c r="A23" s="27" t="s">
        <v>35</v>
      </c>
      <c r="B23" s="28" t="s">
        <v>159</v>
      </c>
      <c r="C23" s="20">
        <f t="shared" si="0"/>
        <v>23.991666666666664</v>
      </c>
      <c r="D23" s="21">
        <f t="shared" si="2"/>
        <v>71.974999999999994</v>
      </c>
      <c r="E23" s="21">
        <f t="shared" si="3"/>
        <v>0</v>
      </c>
      <c r="F23" s="21">
        <f t="shared" si="1"/>
        <v>0</v>
      </c>
      <c r="G23" s="11">
        <v>0</v>
      </c>
      <c r="H23" s="30">
        <v>0</v>
      </c>
      <c r="I23" s="11">
        <v>0</v>
      </c>
      <c r="J23" s="30">
        <v>0</v>
      </c>
      <c r="K23" s="64">
        <v>0</v>
      </c>
      <c r="L23" s="62">
        <v>0</v>
      </c>
      <c r="M23" s="64">
        <v>0</v>
      </c>
      <c r="N23" s="62">
        <v>71.974999999999994</v>
      </c>
      <c r="O23" s="64">
        <v>0</v>
      </c>
      <c r="P23" s="62">
        <v>0</v>
      </c>
      <c r="Q23" s="64">
        <v>0</v>
      </c>
      <c r="R23" s="62">
        <v>0</v>
      </c>
      <c r="S23" s="64">
        <v>0</v>
      </c>
      <c r="T23" s="62">
        <v>0</v>
      </c>
      <c r="U23" s="64">
        <v>0</v>
      </c>
      <c r="V23" s="62">
        <v>0</v>
      </c>
      <c r="W23" s="64">
        <v>0</v>
      </c>
      <c r="X23" s="62">
        <v>0</v>
      </c>
      <c r="Y23" s="64">
        <v>0</v>
      </c>
      <c r="Z23" s="62">
        <v>0</v>
      </c>
      <c r="AA23" s="64">
        <v>0</v>
      </c>
      <c r="AB23" s="62">
        <v>0</v>
      </c>
      <c r="AC23" s="64">
        <v>0</v>
      </c>
      <c r="AD23" s="62">
        <v>0</v>
      </c>
      <c r="AE23" s="64">
        <v>0</v>
      </c>
      <c r="AF23" s="62">
        <v>0</v>
      </c>
      <c r="AG23" s="11"/>
    </row>
    <row r="24" spans="1:33" ht="15" thickBot="1" x14ac:dyDescent="0.35">
      <c r="A24" s="18" t="s">
        <v>36</v>
      </c>
      <c r="B24" s="19" t="s">
        <v>177</v>
      </c>
      <c r="C24" s="20">
        <f t="shared" si="0"/>
        <v>22.2</v>
      </c>
      <c r="D24" s="21">
        <f t="shared" si="2"/>
        <v>66.599999999999994</v>
      </c>
      <c r="E24" s="21">
        <f t="shared" si="3"/>
        <v>0</v>
      </c>
      <c r="F24" s="21">
        <f t="shared" si="1"/>
        <v>0</v>
      </c>
      <c r="G24" s="22">
        <v>0</v>
      </c>
      <c r="H24" s="23">
        <v>0</v>
      </c>
      <c r="I24" s="22">
        <v>0</v>
      </c>
      <c r="J24" s="23">
        <v>0</v>
      </c>
      <c r="K24" s="65">
        <v>0</v>
      </c>
      <c r="L24" s="54">
        <v>0</v>
      </c>
      <c r="M24" s="65">
        <v>0</v>
      </c>
      <c r="N24" s="54"/>
      <c r="O24" s="65">
        <v>0</v>
      </c>
      <c r="P24" s="54">
        <v>66.599999999999994</v>
      </c>
      <c r="Q24" s="65">
        <v>0</v>
      </c>
      <c r="R24" s="54">
        <v>0</v>
      </c>
      <c r="S24" s="65">
        <v>0</v>
      </c>
      <c r="T24" s="54">
        <v>0</v>
      </c>
      <c r="U24" s="65">
        <v>0</v>
      </c>
      <c r="V24" s="54">
        <v>0</v>
      </c>
      <c r="W24" s="65">
        <v>0</v>
      </c>
      <c r="X24" s="54">
        <v>0</v>
      </c>
      <c r="Y24" s="65">
        <v>0</v>
      </c>
      <c r="Z24" s="54">
        <v>0</v>
      </c>
      <c r="AA24" s="65">
        <v>0</v>
      </c>
      <c r="AB24" s="54">
        <v>0</v>
      </c>
      <c r="AC24" s="65">
        <v>0</v>
      </c>
      <c r="AD24" s="54">
        <v>0</v>
      </c>
      <c r="AE24" s="65">
        <v>0</v>
      </c>
      <c r="AF24" s="54">
        <v>0</v>
      </c>
      <c r="AG24" s="22"/>
    </row>
    <row r="25" spans="1:33" ht="15" thickBot="1" x14ac:dyDescent="0.35">
      <c r="A25" s="27" t="s">
        <v>37</v>
      </c>
      <c r="B25" s="28" t="s">
        <v>196</v>
      </c>
      <c r="C25" s="20">
        <f t="shared" si="0"/>
        <v>23.925000000000001</v>
      </c>
      <c r="D25" s="21">
        <f t="shared" si="2"/>
        <v>71.775000000000006</v>
      </c>
      <c r="E25" s="21">
        <f t="shared" si="3"/>
        <v>0</v>
      </c>
      <c r="F25" s="21">
        <f t="shared" si="1"/>
        <v>0</v>
      </c>
      <c r="G25" s="11">
        <v>0</v>
      </c>
      <c r="H25" s="30">
        <v>0</v>
      </c>
      <c r="I25" s="11">
        <v>0</v>
      </c>
      <c r="J25" s="30">
        <v>0</v>
      </c>
      <c r="K25" s="64">
        <v>0</v>
      </c>
      <c r="L25" s="62">
        <v>0</v>
      </c>
      <c r="M25" s="64">
        <v>0</v>
      </c>
      <c r="N25" s="62">
        <v>0</v>
      </c>
      <c r="O25" s="64">
        <v>0</v>
      </c>
      <c r="P25" s="62">
        <v>0</v>
      </c>
      <c r="Q25" s="64">
        <v>0</v>
      </c>
      <c r="R25" s="62">
        <v>0</v>
      </c>
      <c r="S25" s="64">
        <v>0</v>
      </c>
      <c r="T25" s="62">
        <v>0</v>
      </c>
      <c r="U25" s="64">
        <v>0</v>
      </c>
      <c r="V25" s="62">
        <v>0</v>
      </c>
      <c r="W25" s="64">
        <v>0</v>
      </c>
      <c r="X25" s="62">
        <v>0</v>
      </c>
      <c r="Y25" s="64">
        <v>0</v>
      </c>
      <c r="Z25" s="62">
        <v>0</v>
      </c>
      <c r="AA25" s="64">
        <v>0</v>
      </c>
      <c r="AB25" s="62">
        <v>0</v>
      </c>
      <c r="AC25" s="64">
        <v>71.775000000000006</v>
      </c>
      <c r="AD25" s="62">
        <v>0</v>
      </c>
      <c r="AE25" s="64">
        <v>0</v>
      </c>
      <c r="AF25" s="62">
        <v>0</v>
      </c>
      <c r="AG25" s="11"/>
    </row>
    <row r="26" spans="1:33" ht="15" thickBot="1" x14ac:dyDescent="0.35">
      <c r="A26" s="27" t="s">
        <v>50</v>
      </c>
      <c r="B26" s="19"/>
      <c r="C26" s="20">
        <f t="shared" ref="C26:C34" si="4">AVERAGE(LARGE(G26:AF26,1), LARGE(G26:AF26,2), LARGE(G26:AF26,3))</f>
        <v>0</v>
      </c>
      <c r="D26" s="21">
        <f t="shared" si="2"/>
        <v>0</v>
      </c>
      <c r="E26" s="21">
        <f t="shared" si="3"/>
        <v>0</v>
      </c>
      <c r="F26" s="21">
        <f t="shared" si="1"/>
        <v>0</v>
      </c>
      <c r="G26" s="22">
        <v>0</v>
      </c>
      <c r="H26" s="23">
        <v>0</v>
      </c>
      <c r="I26" s="22">
        <v>0</v>
      </c>
      <c r="J26" s="23">
        <v>0</v>
      </c>
      <c r="K26" s="65">
        <v>0</v>
      </c>
      <c r="L26" s="54">
        <v>0</v>
      </c>
      <c r="M26" s="65">
        <v>0</v>
      </c>
      <c r="N26" s="54">
        <v>0</v>
      </c>
      <c r="O26" s="65">
        <v>0</v>
      </c>
      <c r="P26" s="54">
        <v>0</v>
      </c>
      <c r="Q26" s="65">
        <v>0</v>
      </c>
      <c r="R26" s="54">
        <v>0</v>
      </c>
      <c r="S26" s="65">
        <v>0</v>
      </c>
      <c r="T26" s="54">
        <v>0</v>
      </c>
      <c r="U26" s="65">
        <v>0</v>
      </c>
      <c r="V26" s="54">
        <v>0</v>
      </c>
      <c r="W26" s="65">
        <v>0</v>
      </c>
      <c r="X26" s="54">
        <v>0</v>
      </c>
      <c r="Y26" s="65">
        <v>0</v>
      </c>
      <c r="Z26" s="54">
        <v>0</v>
      </c>
      <c r="AA26" s="65">
        <v>0</v>
      </c>
      <c r="AB26" s="54">
        <v>0</v>
      </c>
      <c r="AC26" s="65">
        <v>0</v>
      </c>
      <c r="AD26" s="54">
        <v>0</v>
      </c>
      <c r="AE26" s="65">
        <v>0</v>
      </c>
      <c r="AF26" s="54">
        <v>0</v>
      </c>
      <c r="AG26" s="22"/>
    </row>
    <row r="27" spans="1:33" ht="15" thickBot="1" x14ac:dyDescent="0.35">
      <c r="A27" s="27" t="s">
        <v>51</v>
      </c>
      <c r="B27" s="28"/>
      <c r="C27" s="20">
        <f t="shared" si="4"/>
        <v>0</v>
      </c>
      <c r="D27" s="21">
        <f t="shared" si="2"/>
        <v>0</v>
      </c>
      <c r="E27" s="21">
        <f t="shared" si="3"/>
        <v>0</v>
      </c>
      <c r="F27" s="21">
        <f t="shared" si="1"/>
        <v>0</v>
      </c>
      <c r="G27" s="11">
        <v>0</v>
      </c>
      <c r="H27" s="30">
        <v>0</v>
      </c>
      <c r="I27" s="11">
        <v>0</v>
      </c>
      <c r="J27" s="30">
        <v>0</v>
      </c>
      <c r="K27" s="64">
        <v>0</v>
      </c>
      <c r="L27" s="62">
        <v>0</v>
      </c>
      <c r="M27" s="64">
        <v>0</v>
      </c>
      <c r="N27" s="62">
        <v>0</v>
      </c>
      <c r="O27" s="64">
        <v>0</v>
      </c>
      <c r="P27" s="62">
        <v>0</v>
      </c>
      <c r="Q27" s="64">
        <v>0</v>
      </c>
      <c r="R27" s="62">
        <v>0</v>
      </c>
      <c r="S27" s="64">
        <v>0</v>
      </c>
      <c r="T27" s="62">
        <v>0</v>
      </c>
      <c r="U27" s="64">
        <v>0</v>
      </c>
      <c r="V27" s="62">
        <v>0</v>
      </c>
      <c r="W27" s="64">
        <v>0</v>
      </c>
      <c r="X27" s="62">
        <v>0</v>
      </c>
      <c r="Y27" s="64">
        <v>0</v>
      </c>
      <c r="Z27" s="62">
        <v>0</v>
      </c>
      <c r="AA27" s="64">
        <v>0</v>
      </c>
      <c r="AB27" s="62">
        <v>0</v>
      </c>
      <c r="AC27" s="64">
        <v>0</v>
      </c>
      <c r="AD27" s="62">
        <v>0</v>
      </c>
      <c r="AE27" s="64">
        <v>0</v>
      </c>
      <c r="AF27" s="62">
        <v>0</v>
      </c>
      <c r="AG27" s="11"/>
    </row>
    <row r="28" spans="1:33" ht="15" thickBot="1" x14ac:dyDescent="0.35">
      <c r="A28" s="27" t="s">
        <v>52</v>
      </c>
      <c r="B28" s="19"/>
      <c r="C28" s="20">
        <f t="shared" si="4"/>
        <v>0</v>
      </c>
      <c r="D28" s="21">
        <f t="shared" si="2"/>
        <v>0</v>
      </c>
      <c r="E28" s="21">
        <f t="shared" si="3"/>
        <v>0</v>
      </c>
      <c r="F28" s="21">
        <f t="shared" si="1"/>
        <v>0</v>
      </c>
      <c r="G28" s="22">
        <v>0</v>
      </c>
      <c r="H28" s="23">
        <v>0</v>
      </c>
      <c r="I28" s="22">
        <v>0</v>
      </c>
      <c r="J28" s="23">
        <v>0</v>
      </c>
      <c r="K28" s="65">
        <v>0</v>
      </c>
      <c r="L28" s="54">
        <v>0</v>
      </c>
      <c r="M28" s="65">
        <v>0</v>
      </c>
      <c r="N28" s="54">
        <v>0</v>
      </c>
      <c r="O28" s="65">
        <v>0</v>
      </c>
      <c r="P28" s="54">
        <v>0</v>
      </c>
      <c r="Q28" s="65">
        <v>0</v>
      </c>
      <c r="R28" s="54">
        <v>0</v>
      </c>
      <c r="S28" s="65">
        <v>0</v>
      </c>
      <c r="T28" s="54">
        <v>0</v>
      </c>
      <c r="U28" s="65">
        <v>0</v>
      </c>
      <c r="V28" s="54">
        <v>0</v>
      </c>
      <c r="W28" s="65">
        <v>0</v>
      </c>
      <c r="X28" s="54">
        <v>0</v>
      </c>
      <c r="Y28" s="65">
        <v>0</v>
      </c>
      <c r="Z28" s="54">
        <v>0</v>
      </c>
      <c r="AA28" s="65">
        <v>0</v>
      </c>
      <c r="AB28" s="54">
        <v>0</v>
      </c>
      <c r="AC28" s="65">
        <v>0</v>
      </c>
      <c r="AD28" s="54">
        <v>0</v>
      </c>
      <c r="AE28" s="65">
        <v>0</v>
      </c>
      <c r="AF28" s="54">
        <v>0</v>
      </c>
      <c r="AG28" s="22"/>
    </row>
    <row r="29" spans="1:33" ht="15" thickBot="1" x14ac:dyDescent="0.35">
      <c r="A29" s="27" t="s">
        <v>53</v>
      </c>
      <c r="B29" s="28"/>
      <c r="C29" s="20">
        <f t="shared" si="4"/>
        <v>0</v>
      </c>
      <c r="D29" s="21">
        <f t="shared" si="2"/>
        <v>0</v>
      </c>
      <c r="E29" s="21">
        <f t="shared" si="3"/>
        <v>0</v>
      </c>
      <c r="F29" s="21">
        <f t="shared" si="1"/>
        <v>0</v>
      </c>
      <c r="G29" s="11">
        <v>0</v>
      </c>
      <c r="H29" s="30">
        <v>0</v>
      </c>
      <c r="I29" s="11">
        <v>0</v>
      </c>
      <c r="J29" s="30">
        <v>0</v>
      </c>
      <c r="K29" s="64">
        <v>0</v>
      </c>
      <c r="L29" s="62">
        <v>0</v>
      </c>
      <c r="M29" s="64">
        <v>0</v>
      </c>
      <c r="N29" s="62">
        <v>0</v>
      </c>
      <c r="O29" s="64">
        <v>0</v>
      </c>
      <c r="P29" s="62">
        <v>0</v>
      </c>
      <c r="Q29" s="64">
        <v>0</v>
      </c>
      <c r="R29" s="62">
        <v>0</v>
      </c>
      <c r="S29" s="64">
        <v>0</v>
      </c>
      <c r="T29" s="62">
        <v>0</v>
      </c>
      <c r="U29" s="64">
        <v>0</v>
      </c>
      <c r="V29" s="62">
        <v>0</v>
      </c>
      <c r="W29" s="64">
        <v>0</v>
      </c>
      <c r="X29" s="62">
        <v>0</v>
      </c>
      <c r="Y29" s="64">
        <v>0</v>
      </c>
      <c r="Z29" s="62">
        <v>0</v>
      </c>
      <c r="AA29" s="64">
        <v>0</v>
      </c>
      <c r="AB29" s="62">
        <v>0</v>
      </c>
      <c r="AC29" s="64">
        <v>0</v>
      </c>
      <c r="AD29" s="62">
        <v>0</v>
      </c>
      <c r="AE29" s="64">
        <v>0</v>
      </c>
      <c r="AF29" s="62">
        <v>0</v>
      </c>
      <c r="AG29" s="11"/>
    </row>
    <row r="30" spans="1:33" ht="15" thickBot="1" x14ac:dyDescent="0.35">
      <c r="A30" s="27" t="s">
        <v>54</v>
      </c>
      <c r="B30" s="19"/>
      <c r="C30" s="20">
        <f t="shared" si="4"/>
        <v>0</v>
      </c>
      <c r="D30" s="21">
        <f t="shared" si="2"/>
        <v>0</v>
      </c>
      <c r="E30" s="21">
        <f t="shared" si="3"/>
        <v>0</v>
      </c>
      <c r="F30" s="21">
        <f t="shared" si="1"/>
        <v>0</v>
      </c>
      <c r="G30" s="22">
        <v>0</v>
      </c>
      <c r="H30" s="23">
        <v>0</v>
      </c>
      <c r="I30" s="22">
        <v>0</v>
      </c>
      <c r="J30" s="23">
        <v>0</v>
      </c>
      <c r="K30" s="65">
        <v>0</v>
      </c>
      <c r="L30" s="54">
        <v>0</v>
      </c>
      <c r="M30" s="65">
        <v>0</v>
      </c>
      <c r="N30" s="54">
        <v>0</v>
      </c>
      <c r="O30" s="65">
        <v>0</v>
      </c>
      <c r="P30" s="54">
        <v>0</v>
      </c>
      <c r="Q30" s="65">
        <v>0</v>
      </c>
      <c r="R30" s="54">
        <v>0</v>
      </c>
      <c r="S30" s="65">
        <v>0</v>
      </c>
      <c r="T30" s="54">
        <v>0</v>
      </c>
      <c r="U30" s="65">
        <v>0</v>
      </c>
      <c r="V30" s="54">
        <v>0</v>
      </c>
      <c r="W30" s="65">
        <v>0</v>
      </c>
      <c r="X30" s="54">
        <v>0</v>
      </c>
      <c r="Y30" s="65">
        <v>0</v>
      </c>
      <c r="Z30" s="54">
        <v>0</v>
      </c>
      <c r="AA30" s="65">
        <v>0</v>
      </c>
      <c r="AB30" s="54">
        <v>0</v>
      </c>
      <c r="AC30" s="65">
        <v>0</v>
      </c>
      <c r="AD30" s="54">
        <v>0</v>
      </c>
      <c r="AE30" s="65">
        <v>0</v>
      </c>
      <c r="AF30" s="54">
        <v>0</v>
      </c>
      <c r="AG30" s="22"/>
    </row>
    <row r="31" spans="1:33" ht="15" thickBot="1" x14ac:dyDescent="0.35">
      <c r="A31" s="27" t="s">
        <v>55</v>
      </c>
      <c r="B31" s="28"/>
      <c r="C31" s="20">
        <f t="shared" si="4"/>
        <v>0</v>
      </c>
      <c r="D31" s="21">
        <f t="shared" si="2"/>
        <v>0</v>
      </c>
      <c r="E31" s="21">
        <f t="shared" si="3"/>
        <v>0</v>
      </c>
      <c r="F31" s="21">
        <f t="shared" si="1"/>
        <v>0</v>
      </c>
      <c r="G31" s="11">
        <v>0</v>
      </c>
      <c r="H31" s="30">
        <v>0</v>
      </c>
      <c r="I31" s="11">
        <v>0</v>
      </c>
      <c r="J31" s="30">
        <v>0</v>
      </c>
      <c r="K31" s="64">
        <v>0</v>
      </c>
      <c r="L31" s="62">
        <v>0</v>
      </c>
      <c r="M31" s="64">
        <v>0</v>
      </c>
      <c r="N31" s="62">
        <v>0</v>
      </c>
      <c r="O31" s="64">
        <v>0</v>
      </c>
      <c r="P31" s="62">
        <v>0</v>
      </c>
      <c r="Q31" s="64">
        <v>0</v>
      </c>
      <c r="R31" s="62">
        <v>0</v>
      </c>
      <c r="S31" s="64">
        <v>0</v>
      </c>
      <c r="T31" s="62">
        <v>0</v>
      </c>
      <c r="U31" s="64">
        <v>0</v>
      </c>
      <c r="V31" s="62">
        <v>0</v>
      </c>
      <c r="W31" s="64">
        <v>0</v>
      </c>
      <c r="X31" s="62">
        <v>0</v>
      </c>
      <c r="Y31" s="64">
        <v>0</v>
      </c>
      <c r="Z31" s="62">
        <v>0</v>
      </c>
      <c r="AA31" s="64">
        <v>0</v>
      </c>
      <c r="AB31" s="62">
        <v>0</v>
      </c>
      <c r="AC31" s="64">
        <v>0</v>
      </c>
      <c r="AD31" s="62">
        <v>0</v>
      </c>
      <c r="AE31" s="64">
        <v>0</v>
      </c>
      <c r="AF31" s="62">
        <v>0</v>
      </c>
      <c r="AG31" s="11"/>
    </row>
    <row r="32" spans="1:33" ht="15" thickBot="1" x14ac:dyDescent="0.35">
      <c r="A32" s="27" t="s">
        <v>56</v>
      </c>
      <c r="B32" s="19"/>
      <c r="C32" s="20">
        <f t="shared" si="4"/>
        <v>0</v>
      </c>
      <c r="D32" s="21">
        <f t="shared" si="2"/>
        <v>0</v>
      </c>
      <c r="E32" s="21">
        <f t="shared" si="3"/>
        <v>0</v>
      </c>
      <c r="F32" s="21">
        <f t="shared" si="1"/>
        <v>0</v>
      </c>
      <c r="G32" s="22">
        <v>0</v>
      </c>
      <c r="H32" s="23">
        <v>0</v>
      </c>
      <c r="I32" s="22">
        <v>0</v>
      </c>
      <c r="J32" s="23">
        <v>0</v>
      </c>
      <c r="K32" s="65">
        <v>0</v>
      </c>
      <c r="L32" s="54">
        <v>0</v>
      </c>
      <c r="M32" s="65">
        <v>0</v>
      </c>
      <c r="N32" s="54">
        <v>0</v>
      </c>
      <c r="O32" s="65">
        <v>0</v>
      </c>
      <c r="P32" s="54">
        <v>0</v>
      </c>
      <c r="Q32" s="65">
        <v>0</v>
      </c>
      <c r="R32" s="54">
        <v>0</v>
      </c>
      <c r="S32" s="65">
        <v>0</v>
      </c>
      <c r="T32" s="54">
        <v>0</v>
      </c>
      <c r="U32" s="65">
        <v>0</v>
      </c>
      <c r="V32" s="54">
        <v>0</v>
      </c>
      <c r="W32" s="65">
        <v>0</v>
      </c>
      <c r="X32" s="54">
        <v>0</v>
      </c>
      <c r="Y32" s="65">
        <v>0</v>
      </c>
      <c r="Z32" s="54">
        <v>0</v>
      </c>
      <c r="AA32" s="65">
        <v>0</v>
      </c>
      <c r="AB32" s="54">
        <v>0</v>
      </c>
      <c r="AC32" s="65">
        <v>0</v>
      </c>
      <c r="AD32" s="54">
        <v>0</v>
      </c>
      <c r="AE32" s="65">
        <v>0</v>
      </c>
      <c r="AF32" s="54">
        <v>0</v>
      </c>
      <c r="AG32" s="22"/>
    </row>
    <row r="33" spans="1:33" ht="15" thickBot="1" x14ac:dyDescent="0.35">
      <c r="A33" s="27" t="s">
        <v>57</v>
      </c>
      <c r="B33" s="28"/>
      <c r="C33" s="20">
        <f t="shared" si="4"/>
        <v>0</v>
      </c>
      <c r="D33" s="21">
        <f t="shared" si="2"/>
        <v>0</v>
      </c>
      <c r="E33" s="21">
        <f t="shared" si="3"/>
        <v>0</v>
      </c>
      <c r="F33" s="21">
        <f t="shared" si="1"/>
        <v>0</v>
      </c>
      <c r="G33" s="11">
        <v>0</v>
      </c>
      <c r="H33" s="30">
        <v>0</v>
      </c>
      <c r="I33" s="11">
        <v>0</v>
      </c>
      <c r="J33" s="30">
        <v>0</v>
      </c>
      <c r="K33" s="64">
        <v>0</v>
      </c>
      <c r="L33" s="62">
        <v>0</v>
      </c>
      <c r="M33" s="64">
        <v>0</v>
      </c>
      <c r="N33" s="62">
        <v>0</v>
      </c>
      <c r="O33" s="64">
        <v>0</v>
      </c>
      <c r="P33" s="62">
        <v>0</v>
      </c>
      <c r="Q33" s="64">
        <v>0</v>
      </c>
      <c r="R33" s="62">
        <v>0</v>
      </c>
      <c r="S33" s="64">
        <v>0</v>
      </c>
      <c r="T33" s="62">
        <v>0</v>
      </c>
      <c r="U33" s="64">
        <v>0</v>
      </c>
      <c r="V33" s="62">
        <v>0</v>
      </c>
      <c r="W33" s="64">
        <v>0</v>
      </c>
      <c r="X33" s="62">
        <v>0</v>
      </c>
      <c r="Y33" s="64">
        <v>0</v>
      </c>
      <c r="Z33" s="62">
        <v>0</v>
      </c>
      <c r="AA33" s="64">
        <v>0</v>
      </c>
      <c r="AB33" s="62">
        <v>0</v>
      </c>
      <c r="AC33" s="64">
        <v>0</v>
      </c>
      <c r="AD33" s="62">
        <v>0</v>
      </c>
      <c r="AE33" s="64">
        <v>0</v>
      </c>
      <c r="AF33" s="62">
        <v>0</v>
      </c>
      <c r="AG33" s="11"/>
    </row>
    <row r="34" spans="1:33" ht="15" thickBot="1" x14ac:dyDescent="0.35">
      <c r="A34" s="27" t="s">
        <v>58</v>
      </c>
      <c r="B34" s="19"/>
      <c r="C34" s="20">
        <f t="shared" si="4"/>
        <v>0</v>
      </c>
      <c r="D34" s="21">
        <f t="shared" si="2"/>
        <v>0</v>
      </c>
      <c r="E34" s="21">
        <f t="shared" si="3"/>
        <v>0</v>
      </c>
      <c r="F34" s="21">
        <f t="shared" si="1"/>
        <v>0</v>
      </c>
      <c r="G34" s="22">
        <v>0</v>
      </c>
      <c r="H34" s="23">
        <v>0</v>
      </c>
      <c r="I34" s="22">
        <v>0</v>
      </c>
      <c r="J34" s="23">
        <v>0</v>
      </c>
      <c r="K34" s="65">
        <v>0</v>
      </c>
      <c r="L34" s="54">
        <v>0</v>
      </c>
      <c r="M34" s="65">
        <v>0</v>
      </c>
      <c r="N34" s="54">
        <v>0</v>
      </c>
      <c r="O34" s="65">
        <v>0</v>
      </c>
      <c r="P34" s="54">
        <v>0</v>
      </c>
      <c r="Q34" s="65">
        <v>0</v>
      </c>
      <c r="R34" s="54">
        <v>0</v>
      </c>
      <c r="S34" s="65">
        <v>0</v>
      </c>
      <c r="T34" s="54">
        <v>0</v>
      </c>
      <c r="U34" s="65">
        <v>0</v>
      </c>
      <c r="V34" s="54">
        <v>0</v>
      </c>
      <c r="W34" s="65">
        <v>0</v>
      </c>
      <c r="X34" s="54">
        <v>0</v>
      </c>
      <c r="Y34" s="65">
        <v>0</v>
      </c>
      <c r="Z34" s="54">
        <v>0</v>
      </c>
      <c r="AA34" s="65">
        <v>0</v>
      </c>
      <c r="AB34" s="54">
        <v>0</v>
      </c>
      <c r="AC34" s="65">
        <v>0</v>
      </c>
      <c r="AD34" s="54">
        <v>0</v>
      </c>
      <c r="AE34" s="65">
        <v>0</v>
      </c>
      <c r="AF34" s="54">
        <v>0</v>
      </c>
      <c r="AG34" s="22"/>
    </row>
  </sheetData>
  <mergeCells count="15"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  <mergeCell ref="A1:B3"/>
    <mergeCell ref="G1:H1"/>
    <mergeCell ref="I1:J1"/>
    <mergeCell ref="K1:L1"/>
    <mergeCell ref="M1:N1"/>
  </mergeCells>
  <phoneticPr fontId="3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6974-3625-4933-A193-4BC798B06FFE}">
  <dimension ref="B3:E23"/>
  <sheetViews>
    <sheetView workbookViewId="0">
      <selection activeCell="E15" sqref="B3:E15"/>
    </sheetView>
  </sheetViews>
  <sheetFormatPr defaultRowHeight="14.4" x14ac:dyDescent="0.3"/>
  <cols>
    <col min="2" max="2" width="31.6640625" customWidth="1"/>
    <col min="3" max="3" width="37.5546875" customWidth="1"/>
    <col min="4" max="4" width="19" customWidth="1"/>
    <col min="5" max="5" width="16.77734375" customWidth="1"/>
  </cols>
  <sheetData>
    <row r="3" spans="2:5" x14ac:dyDescent="0.3">
      <c r="B3" s="81" t="s">
        <v>47</v>
      </c>
      <c r="C3" s="82" t="s">
        <v>48</v>
      </c>
      <c r="D3" s="82" t="s">
        <v>49</v>
      </c>
      <c r="E3" s="83" t="s">
        <v>204</v>
      </c>
    </row>
    <row r="4" spans="2:5" x14ac:dyDescent="0.3">
      <c r="B4" s="101" t="str">
        <f>'MALÁ RUNDA'!B4</f>
        <v>Michaela Habásková  -  Il Diego</v>
      </c>
      <c r="C4" s="107">
        <f>'MALÁ RUNDA'!C4</f>
        <v>71.029333333333341</v>
      </c>
      <c r="D4" s="97">
        <f t="shared" ref="D4:D23" si="0">RANK(C4,C$4:C$16)</f>
        <v>1</v>
      </c>
      <c r="E4" s="99"/>
    </row>
    <row r="5" spans="2:5" x14ac:dyDescent="0.3">
      <c r="B5" s="101" t="str">
        <f>'MALÁ RUNDA'!B12</f>
        <v>Fabrizio Sigismundi  -  Carinio</v>
      </c>
      <c r="C5" s="107">
        <f>'MALÁ RUNDA'!C12</f>
        <v>70.751666666666665</v>
      </c>
      <c r="D5" s="97">
        <f t="shared" si="0"/>
        <v>2</v>
      </c>
      <c r="E5" s="99"/>
    </row>
    <row r="6" spans="2:5" x14ac:dyDescent="0.3">
      <c r="B6" s="101" t="str">
        <f>'MALÁ RUNDA'!B17</f>
        <v>Aneta Havlíčková  -  Fieneke</v>
      </c>
      <c r="C6" s="107">
        <f>'MALÁ RUNDA'!C17</f>
        <v>69.705666666666673</v>
      </c>
      <c r="D6" s="97">
        <f t="shared" si="0"/>
        <v>3</v>
      </c>
      <c r="E6" s="99"/>
    </row>
    <row r="7" spans="2:5" x14ac:dyDescent="0.3">
      <c r="B7" s="101" t="str">
        <f>'MALÁ RUNDA'!B6</f>
        <v>Simona Holá  -  Larson</v>
      </c>
      <c r="C7" s="107">
        <f>'MALÁ RUNDA'!C6</f>
        <v>69.346666666666678</v>
      </c>
      <c r="D7" s="97">
        <f t="shared" si="0"/>
        <v>4</v>
      </c>
      <c r="E7" s="99"/>
    </row>
    <row r="8" spans="2:5" x14ac:dyDescent="0.3">
      <c r="B8" s="101" t="str">
        <f>'MALÁ RUNDA'!B16</f>
        <v>Nikola Feherová  -  Gallileus Van de Berkenhoeve</v>
      </c>
      <c r="C8" s="107">
        <f>'MALÁ RUNDA'!C16</f>
        <v>69.264666666666656</v>
      </c>
      <c r="D8" s="97">
        <f t="shared" si="0"/>
        <v>5</v>
      </c>
      <c r="E8" s="99"/>
    </row>
    <row r="9" spans="2:5" x14ac:dyDescent="0.3">
      <c r="B9" s="101" t="str">
        <f>'MALÁ RUNDA'!B5</f>
        <v>Tereza Hábová  -  Emira 12</v>
      </c>
      <c r="C9" s="107">
        <f>'MALÁ RUNDA'!C5</f>
        <v>67.451000000000008</v>
      </c>
      <c r="D9" s="97">
        <f t="shared" si="0"/>
        <v>6</v>
      </c>
      <c r="E9" s="99"/>
    </row>
    <row r="10" spans="2:5" x14ac:dyDescent="0.3">
      <c r="B10" s="101" t="str">
        <f>'MALÁ RUNDA'!B13</f>
        <v>Petra Charvátová  -  Laomi</v>
      </c>
      <c r="C10" s="107">
        <f>'MALÁ RUNDA'!C13</f>
        <v>67.189666666666668</v>
      </c>
      <c r="D10" s="97">
        <f t="shared" si="0"/>
        <v>7</v>
      </c>
      <c r="E10" s="99"/>
    </row>
    <row r="11" spans="2:5" x14ac:dyDescent="0.3">
      <c r="B11" s="101" t="str">
        <f>'MALÁ RUNDA'!B7</f>
        <v>Karolína Šimáčková  - Merci 7</v>
      </c>
      <c r="C11" s="107">
        <f>'MALÁ RUNDA'!C7</f>
        <v>66.683000000000007</v>
      </c>
      <c r="D11" s="97">
        <f t="shared" si="0"/>
        <v>8</v>
      </c>
      <c r="E11" s="99"/>
    </row>
    <row r="12" spans="2:5" x14ac:dyDescent="0.3">
      <c r="B12" s="101" t="str">
        <f>'MALÁ RUNDA'!B11</f>
        <v>Miriam Vítek Viesnerová  -  For You</v>
      </c>
      <c r="C12" s="107">
        <f>'MALÁ RUNDA'!C11</f>
        <v>65.11399999999999</v>
      </c>
      <c r="D12" s="97">
        <f t="shared" si="0"/>
        <v>9</v>
      </c>
      <c r="E12" s="99"/>
    </row>
    <row r="13" spans="2:5" x14ac:dyDescent="0.3">
      <c r="B13" s="101" t="str">
        <f>'MALÁ RUNDA'!B10</f>
        <v>Michaela Vajbarová  -  Alonzo - M</v>
      </c>
      <c r="C13" s="107">
        <f>'MALÁ RUNDA'!C10</f>
        <v>64.689333333333323</v>
      </c>
      <c r="D13" s="97">
        <f t="shared" si="0"/>
        <v>10</v>
      </c>
      <c r="E13" s="99"/>
    </row>
    <row r="14" spans="2:5" x14ac:dyDescent="0.3">
      <c r="B14" s="93" t="str">
        <f>'MALÁ RUNDA'!B19</f>
        <v>Darina Rosůlková  -  Jive</v>
      </c>
      <c r="C14" s="88">
        <f>'MALÁ RUNDA'!C19</f>
        <v>63.725333333333339</v>
      </c>
      <c r="D14" s="110" t="s">
        <v>208</v>
      </c>
      <c r="E14" s="91"/>
    </row>
    <row r="15" spans="2:5" x14ac:dyDescent="0.3">
      <c r="B15" s="93" t="str">
        <f>'MALÁ RUNDA'!B14</f>
        <v>Petra Kinclová  -  Gleráno</v>
      </c>
      <c r="C15" s="88">
        <f>'MALÁ RUNDA'!C14</f>
        <v>60.277666666666676</v>
      </c>
      <c r="D15" s="110" t="s">
        <v>208</v>
      </c>
      <c r="E15" s="91"/>
    </row>
    <row r="16" spans="2:5" x14ac:dyDescent="0.3">
      <c r="B16" s="93" t="str">
        <f>'MALÁ RUNDA'!B15</f>
        <v xml:space="preserve">Eva Jančaříková -  Verdi  </v>
      </c>
      <c r="C16" s="88">
        <f>'MALÁ RUNDA'!C15</f>
        <v>46.212333333333333</v>
      </c>
      <c r="D16" s="84">
        <f t="shared" si="0"/>
        <v>13</v>
      </c>
      <c r="E16" s="91"/>
    </row>
    <row r="17" spans="2:5" x14ac:dyDescent="0.3">
      <c r="B17" s="93" t="str">
        <f>'MALÁ RUNDA'!B23</f>
        <v>Jitka Šimoušková -  Neapolitano Tücsök</v>
      </c>
      <c r="C17" s="88">
        <f>'MALÁ RUNDA'!C23</f>
        <v>40.604666666666667</v>
      </c>
      <c r="D17" s="84" t="e">
        <f t="shared" si="0"/>
        <v>#N/A</v>
      </c>
      <c r="E17" s="91"/>
    </row>
    <row r="18" spans="2:5" x14ac:dyDescent="0.3">
      <c r="B18" s="93" t="str">
        <f>'MALÁ RUNDA'!B21</f>
        <v>Miroslav Deneš  -  Ivo</v>
      </c>
      <c r="C18" s="88">
        <f>'MALÁ RUNDA'!C21</f>
        <v>22.418333333333333</v>
      </c>
      <c r="D18" s="84" t="e">
        <f t="shared" si="0"/>
        <v>#N/A</v>
      </c>
      <c r="E18" s="91"/>
    </row>
    <row r="19" spans="2:5" x14ac:dyDescent="0.3">
      <c r="B19" s="93" t="str">
        <f>'MALÁ RUNDA'!B20</f>
        <v>Markéta Vášová  -  Leontýna</v>
      </c>
      <c r="C19" s="88">
        <f>'MALÁ RUNDA'!C20</f>
        <v>22.304000000000002</v>
      </c>
      <c r="D19" s="84" t="e">
        <f t="shared" si="0"/>
        <v>#N/A</v>
      </c>
      <c r="E19" s="91"/>
    </row>
    <row r="20" spans="2:5" x14ac:dyDescent="0.3">
      <c r="B20" s="93" t="str">
        <f>'MALÁ RUNDA'!B18</f>
        <v>Vladimír Bláha  -  Vihar</v>
      </c>
      <c r="C20" s="88">
        <f>'MALÁ RUNDA'!C18</f>
        <v>21.568666666666669</v>
      </c>
      <c r="D20" s="84" t="e">
        <f t="shared" si="0"/>
        <v>#N/A</v>
      </c>
      <c r="E20" s="91"/>
    </row>
    <row r="21" spans="2:5" x14ac:dyDescent="0.3">
      <c r="B21" s="93" t="str">
        <f>'MALÁ RUNDA'!B8</f>
        <v>Eliška Šteflová  -  Espresso 1</v>
      </c>
      <c r="C21" s="88">
        <f>'MALÁ RUNDA'!C8</f>
        <v>21.486999999999998</v>
      </c>
      <c r="D21" s="84" t="e">
        <f t="shared" si="0"/>
        <v>#N/A</v>
      </c>
      <c r="E21" s="91"/>
    </row>
    <row r="22" spans="2:5" x14ac:dyDescent="0.3">
      <c r="B22" s="93" t="str">
        <f>'MALÁ RUNDA'!B9</f>
        <v>Eliška Stránská</v>
      </c>
      <c r="C22" s="88">
        <f>'MALÁ RUNDA'!C9</f>
        <v>0</v>
      </c>
      <c r="D22" s="84" t="e">
        <f t="shared" si="0"/>
        <v>#N/A</v>
      </c>
      <c r="E22" s="91"/>
    </row>
    <row r="23" spans="2:5" x14ac:dyDescent="0.3">
      <c r="B23" s="90" t="str">
        <f>'MALÁ RUNDA'!B22</f>
        <v>Michal Hřebík  -  Grif</v>
      </c>
      <c r="C23" s="108">
        <f>'MALÁ RUNDA'!C22</f>
        <v>0</v>
      </c>
      <c r="D23" s="86" t="e">
        <f t="shared" si="0"/>
        <v>#N/A</v>
      </c>
      <c r="E23" s="89"/>
    </row>
  </sheetData>
  <phoneticPr fontId="3" type="noConversion"/>
  <pageMargins left="0.7" right="0.7" top="0.78740157499999996" bottom="0.78740157499999996" header="0.3" footer="0.3"/>
  <pageSetup paperSize="9" orientation="portrait" horizontalDpi="4294967292" verticalDpi="120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D29A-CC69-401F-8633-3F1EA5E173AF}">
  <dimension ref="A1:AG38"/>
  <sheetViews>
    <sheetView zoomScaleNormal="100" workbookViewId="0">
      <selection activeCell="B8" sqref="B8"/>
    </sheetView>
  </sheetViews>
  <sheetFormatPr defaultRowHeight="14.4" x14ac:dyDescent="0.3"/>
  <cols>
    <col min="1" max="1" width="3.5546875" customWidth="1"/>
    <col min="2" max="2" width="52.109375" customWidth="1"/>
    <col min="3" max="3" width="12.88671875" customWidth="1"/>
    <col min="4" max="4" width="12.44140625" customWidth="1"/>
    <col min="5" max="5" width="11.44140625" customWidth="1"/>
    <col min="6" max="6" width="13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113" t="s">
        <v>42</v>
      </c>
      <c r="B1" s="114"/>
      <c r="C1" s="1" t="s">
        <v>1</v>
      </c>
      <c r="D1" s="2" t="s">
        <v>2</v>
      </c>
      <c r="E1" s="2" t="s">
        <v>3</v>
      </c>
      <c r="F1" s="2" t="s">
        <v>4</v>
      </c>
      <c r="G1" s="119" t="s">
        <v>10</v>
      </c>
      <c r="H1" s="120"/>
      <c r="I1" s="121" t="s">
        <v>11</v>
      </c>
      <c r="J1" s="122"/>
      <c r="K1" s="121" t="s">
        <v>13</v>
      </c>
      <c r="L1" s="122"/>
      <c r="M1" s="121" t="s">
        <v>8</v>
      </c>
      <c r="N1" s="122"/>
      <c r="O1" s="119" t="s">
        <v>5</v>
      </c>
      <c r="P1" s="126"/>
      <c r="Q1" s="119" t="s">
        <v>9</v>
      </c>
      <c r="R1" s="126"/>
      <c r="S1" s="119" t="s">
        <v>89</v>
      </c>
      <c r="T1" s="126"/>
      <c r="U1" s="119" t="s">
        <v>6</v>
      </c>
      <c r="V1" s="126"/>
      <c r="W1" s="119" t="s">
        <v>7</v>
      </c>
      <c r="X1" s="120"/>
      <c r="Y1" s="121" t="s">
        <v>13</v>
      </c>
      <c r="Z1" s="123"/>
      <c r="AA1" s="121" t="s">
        <v>12</v>
      </c>
      <c r="AB1" s="123"/>
      <c r="AC1" s="121" t="s">
        <v>90</v>
      </c>
      <c r="AD1" s="122"/>
      <c r="AE1" s="121" t="s">
        <v>14</v>
      </c>
      <c r="AF1" s="123"/>
      <c r="AG1" s="3"/>
    </row>
    <row r="2" spans="1:33" ht="15" thickBot="1" x14ac:dyDescent="0.35">
      <c r="A2" s="115"/>
      <c r="B2" s="116"/>
      <c r="C2" s="124" t="s">
        <v>15</v>
      </c>
      <c r="D2" s="4"/>
      <c r="E2" s="4"/>
      <c r="F2" s="4"/>
      <c r="G2" s="5" t="s">
        <v>96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40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6">
        <v>45543</v>
      </c>
      <c r="AG2" s="5"/>
    </row>
    <row r="3" spans="1:33" ht="15" thickBot="1" x14ac:dyDescent="0.35">
      <c r="A3" s="117"/>
      <c r="B3" s="118"/>
      <c r="C3" s="12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3"/>
      <c r="S3" s="44"/>
      <c r="T3" s="41"/>
      <c r="U3" s="42"/>
      <c r="V3" s="28"/>
      <c r="W3" s="43"/>
      <c r="X3" s="28"/>
      <c r="Y3" s="43"/>
      <c r="Z3" s="28"/>
      <c r="AA3" s="43"/>
      <c r="AB3" s="41"/>
      <c r="AC3" s="42"/>
      <c r="AD3" s="41"/>
      <c r="AE3" s="42"/>
      <c r="AF3" s="41"/>
      <c r="AG3" s="14"/>
    </row>
    <row r="4" spans="1:33" ht="15" thickBot="1" x14ac:dyDescent="0.35">
      <c r="A4" s="18" t="s">
        <v>16</v>
      </c>
      <c r="B4" s="19" t="s">
        <v>43</v>
      </c>
      <c r="C4" s="20">
        <f>AVERAGE(LARGE(G4:AF4,1), LARGE(G4:AF4,2), LARGE(G4:AF4,3))</f>
        <v>67.646666666666661</v>
      </c>
      <c r="D4" s="21">
        <f>LARGE(G4:AF4,1)</f>
        <v>68.676000000000002</v>
      </c>
      <c r="E4" s="21">
        <f>LARGE(G4:AF4,2)</f>
        <v>68.626999999999995</v>
      </c>
      <c r="F4" s="21">
        <f>LARGE(G4:AF4,3)</f>
        <v>65.637</v>
      </c>
      <c r="G4" s="22">
        <v>65.637</v>
      </c>
      <c r="H4" s="23">
        <v>0</v>
      </c>
      <c r="I4" s="22">
        <v>0</v>
      </c>
      <c r="J4" s="22">
        <v>0</v>
      </c>
      <c r="K4" s="22">
        <v>0</v>
      </c>
      <c r="L4" s="22">
        <v>0</v>
      </c>
      <c r="M4" s="22">
        <v>68.626999999999995</v>
      </c>
      <c r="N4" s="22">
        <v>68.676000000000002</v>
      </c>
      <c r="O4" s="22">
        <v>0</v>
      </c>
      <c r="P4" s="22">
        <v>0</v>
      </c>
      <c r="Q4" s="22">
        <v>0</v>
      </c>
      <c r="R4" s="25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/>
    </row>
    <row r="5" spans="1:33" ht="15" thickBot="1" x14ac:dyDescent="0.35">
      <c r="A5" s="18" t="s">
        <v>17</v>
      </c>
      <c r="B5" s="19" t="s">
        <v>98</v>
      </c>
      <c r="C5" s="20">
        <f t="shared" ref="C5:C14" si="0">AVERAGE(LARGE(G5:AF5,1), LARGE(G5:AF5,2), LARGE(G5:AF5,3))</f>
        <v>64.265000000000001</v>
      </c>
      <c r="D5" s="21">
        <v>64.265000000000001</v>
      </c>
      <c r="E5" s="21">
        <v>63.823999999999998</v>
      </c>
      <c r="F5" s="21">
        <f t="shared" ref="F5:F14" si="1">LARGE(G5:AF5,3)</f>
        <v>63.823999999999998</v>
      </c>
      <c r="G5" s="22">
        <v>63.823999999999998</v>
      </c>
      <c r="H5" s="23">
        <v>64.265000000000001</v>
      </c>
      <c r="I5" s="22">
        <v>0</v>
      </c>
      <c r="J5" s="22">
        <v>0</v>
      </c>
      <c r="K5" s="24">
        <v>0</v>
      </c>
      <c r="L5" s="24">
        <v>0</v>
      </c>
      <c r="M5" s="22">
        <v>64.706000000000003</v>
      </c>
      <c r="N5" s="22">
        <v>62.843000000000004</v>
      </c>
      <c r="O5" s="22">
        <v>0</v>
      </c>
      <c r="P5" s="22">
        <v>0</v>
      </c>
      <c r="Q5" s="22">
        <v>0</v>
      </c>
      <c r="R5" s="25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/>
      <c r="AA5" s="22"/>
      <c r="AB5" s="22"/>
      <c r="AC5" s="22"/>
      <c r="AD5" s="22"/>
      <c r="AE5" s="22"/>
      <c r="AF5" s="22"/>
      <c r="AG5" s="22"/>
    </row>
    <row r="6" spans="1:33" s="53" customFormat="1" ht="15" thickBot="1" x14ac:dyDescent="0.35">
      <c r="A6" s="45" t="s">
        <v>18</v>
      </c>
      <c r="B6" s="46" t="s">
        <v>97</v>
      </c>
      <c r="C6" s="20">
        <f t="shared" si="0"/>
        <v>45.866000000000007</v>
      </c>
      <c r="D6" s="48">
        <f t="shared" ref="D6:D27" si="2">LARGE(G6:AF6,1)</f>
        <v>70.734999999999999</v>
      </c>
      <c r="E6" s="48">
        <f t="shared" ref="E6:E27" si="3">LARGE(G6:AF6,2)</f>
        <v>66.863</v>
      </c>
      <c r="F6" s="21">
        <f t="shared" si="1"/>
        <v>0</v>
      </c>
      <c r="G6" s="49">
        <v>66.863</v>
      </c>
      <c r="H6" s="50">
        <v>70.734999999999999</v>
      </c>
      <c r="I6" s="49">
        <v>0</v>
      </c>
      <c r="J6" s="49">
        <v>0</v>
      </c>
      <c r="K6" s="50">
        <v>0</v>
      </c>
      <c r="L6" s="51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52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0</v>
      </c>
      <c r="AF6" s="49">
        <v>0</v>
      </c>
      <c r="AG6" s="49"/>
    </row>
    <row r="7" spans="1:33" ht="15" thickBot="1" x14ac:dyDescent="0.35">
      <c r="A7" s="18" t="s">
        <v>19</v>
      </c>
      <c r="B7" s="19" t="s">
        <v>100</v>
      </c>
      <c r="C7" s="20">
        <f t="shared" si="0"/>
        <v>60.359333333333332</v>
      </c>
      <c r="D7" s="21">
        <f t="shared" si="2"/>
        <v>62.451000000000001</v>
      </c>
      <c r="E7" s="21">
        <f t="shared" si="3"/>
        <v>60.343000000000004</v>
      </c>
      <c r="F7" s="21">
        <f t="shared" si="1"/>
        <v>58.283999999999999</v>
      </c>
      <c r="G7" s="22">
        <v>0</v>
      </c>
      <c r="H7" s="23">
        <v>0</v>
      </c>
      <c r="I7" s="22">
        <v>62.451000000000001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58.283999999999999</v>
      </c>
      <c r="Z7" s="22">
        <v>60.343000000000004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/>
    </row>
    <row r="8" spans="1:33" s="53" customFormat="1" ht="15" thickBot="1" x14ac:dyDescent="0.35">
      <c r="A8" s="45" t="s">
        <v>20</v>
      </c>
      <c r="B8" s="46" t="s">
        <v>207</v>
      </c>
      <c r="C8" s="20">
        <f t="shared" si="0"/>
        <v>65.522333333333336</v>
      </c>
      <c r="D8" s="48">
        <f t="shared" si="2"/>
        <v>68.724999999999994</v>
      </c>
      <c r="E8" s="48">
        <f t="shared" si="3"/>
        <v>64.215000000000003</v>
      </c>
      <c r="F8" s="21">
        <f t="shared" si="1"/>
        <v>63.627000000000002</v>
      </c>
      <c r="G8" s="49">
        <v>0</v>
      </c>
      <c r="H8" s="50">
        <v>0</v>
      </c>
      <c r="I8" s="49">
        <v>64.215000000000003</v>
      </c>
      <c r="J8" s="49">
        <v>63.627000000000002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60.588000000000001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68.724999999999994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49">
        <v>0</v>
      </c>
      <c r="AG8" s="49"/>
    </row>
    <row r="9" spans="1:33" s="53" customFormat="1" ht="15" thickBot="1" x14ac:dyDescent="0.35">
      <c r="A9" s="45" t="s">
        <v>21</v>
      </c>
      <c r="B9" s="46" t="s">
        <v>46</v>
      </c>
      <c r="C9" s="20">
        <f t="shared" si="0"/>
        <v>65.685999999999993</v>
      </c>
      <c r="D9" s="48">
        <v>64.460999999999999</v>
      </c>
      <c r="E9" s="48">
        <v>62.843000000000004</v>
      </c>
      <c r="F9" s="21">
        <f t="shared" si="1"/>
        <v>65.539000000000001</v>
      </c>
      <c r="G9" s="49">
        <v>64.460999999999999</v>
      </c>
      <c r="H9" s="50">
        <v>62.843000000000004</v>
      </c>
      <c r="I9" s="49">
        <v>0</v>
      </c>
      <c r="J9" s="49">
        <v>0</v>
      </c>
      <c r="K9" s="49">
        <v>0</v>
      </c>
      <c r="L9" s="49">
        <v>0</v>
      </c>
      <c r="M9" s="49">
        <v>65.147000000000006</v>
      </c>
      <c r="N9" s="49">
        <v>65.637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65.539000000000001</v>
      </c>
      <c r="V9" s="49">
        <v>65.882000000000005</v>
      </c>
      <c r="W9" s="49">
        <v>0</v>
      </c>
      <c r="X9" s="49">
        <v>0</v>
      </c>
      <c r="Y9" s="49">
        <v>0</v>
      </c>
      <c r="Z9" s="49"/>
      <c r="AA9" s="49"/>
      <c r="AB9" s="49"/>
      <c r="AC9" s="49"/>
      <c r="AD9" s="49"/>
      <c r="AE9" s="49"/>
      <c r="AF9" s="49"/>
      <c r="AG9" s="49"/>
    </row>
    <row r="10" spans="1:33" ht="15" thickBot="1" x14ac:dyDescent="0.35">
      <c r="A10" s="45" t="s">
        <v>22</v>
      </c>
      <c r="B10" s="19" t="s">
        <v>45</v>
      </c>
      <c r="C10" s="20">
        <f t="shared" si="0"/>
        <v>69.39533333333334</v>
      </c>
      <c r="D10" s="21">
        <f t="shared" si="2"/>
        <v>70.391999999999996</v>
      </c>
      <c r="E10" s="21">
        <f t="shared" si="3"/>
        <v>69.460999999999999</v>
      </c>
      <c r="F10" s="21">
        <f t="shared" si="1"/>
        <v>68.332999999999998</v>
      </c>
      <c r="G10" s="22">
        <v>0</v>
      </c>
      <c r="H10" s="23">
        <v>70.391999999999996</v>
      </c>
      <c r="I10" s="22">
        <v>0</v>
      </c>
      <c r="J10" s="21">
        <v>0</v>
      </c>
      <c r="K10" s="22">
        <v>68.332999999999998</v>
      </c>
      <c r="L10" s="22">
        <v>69.460999999999999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s="53" customFormat="1" ht="15" thickBot="1" x14ac:dyDescent="0.35">
      <c r="A11" s="45" t="s">
        <v>23</v>
      </c>
      <c r="B11" s="46" t="s">
        <v>44</v>
      </c>
      <c r="C11" s="20">
        <f t="shared" si="0"/>
        <v>62.140333333333331</v>
      </c>
      <c r="D11" s="48">
        <f t="shared" si="2"/>
        <v>62.695999999999998</v>
      </c>
      <c r="E11" s="48">
        <f t="shared" si="3"/>
        <v>62.01</v>
      </c>
      <c r="F11" s="21">
        <f t="shared" si="1"/>
        <v>61.715000000000003</v>
      </c>
      <c r="G11" s="49">
        <v>61.372</v>
      </c>
      <c r="H11" s="49">
        <v>59.265000000000001</v>
      </c>
      <c r="I11" s="49">
        <v>62.695999999999998</v>
      </c>
      <c r="J11" s="49">
        <v>62.01</v>
      </c>
      <c r="K11" s="49">
        <v>56.618000000000002</v>
      </c>
      <c r="L11" s="49">
        <v>54.265000000000001</v>
      </c>
      <c r="M11" s="49">
        <v>59.51</v>
      </c>
      <c r="N11" s="49">
        <v>61.715000000000003</v>
      </c>
      <c r="O11" s="49">
        <v>0</v>
      </c>
      <c r="P11" s="49">
        <v>0</v>
      </c>
      <c r="Q11" s="49">
        <v>58.088000000000001</v>
      </c>
      <c r="R11" s="49">
        <v>60.271000000000001</v>
      </c>
      <c r="S11" s="49">
        <v>0</v>
      </c>
      <c r="T11" s="49">
        <v>0</v>
      </c>
      <c r="U11" s="49">
        <v>60.49</v>
      </c>
      <c r="V11" s="49">
        <v>61.420999999999999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55.293999999999997</v>
      </c>
      <c r="AD11" s="49">
        <v>57.941000000000003</v>
      </c>
      <c r="AE11" s="49">
        <v>0</v>
      </c>
      <c r="AF11" s="49">
        <v>0</v>
      </c>
      <c r="AG11" s="49"/>
    </row>
    <row r="12" spans="1:33" ht="15" thickBot="1" x14ac:dyDescent="0.35">
      <c r="A12" s="18" t="s">
        <v>24</v>
      </c>
      <c r="B12" s="19" t="s">
        <v>99</v>
      </c>
      <c r="C12" s="20">
        <f t="shared" si="0"/>
        <v>66.149999999999991</v>
      </c>
      <c r="D12" s="21">
        <f t="shared" si="2"/>
        <v>66.47</v>
      </c>
      <c r="E12" s="21">
        <f t="shared" si="3"/>
        <v>66.47</v>
      </c>
      <c r="F12" s="21">
        <f t="shared" si="1"/>
        <v>65.510000000000005</v>
      </c>
      <c r="G12" s="22">
        <v>0</v>
      </c>
      <c r="H12" s="22">
        <v>0</v>
      </c>
      <c r="I12" s="21">
        <v>66.47</v>
      </c>
      <c r="J12" s="54">
        <v>66.47</v>
      </c>
      <c r="K12" s="22">
        <v>63.48</v>
      </c>
      <c r="L12" s="22">
        <v>65.147000000000006</v>
      </c>
      <c r="M12" s="22">
        <v>0</v>
      </c>
      <c r="N12" s="22">
        <v>0</v>
      </c>
      <c r="O12" s="22">
        <v>0</v>
      </c>
      <c r="P12" s="22">
        <v>0</v>
      </c>
      <c r="Q12" s="22">
        <v>65.450999999999993</v>
      </c>
      <c r="R12" s="22">
        <v>65.510000000000005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</row>
    <row r="13" spans="1:33" s="53" customFormat="1" ht="15" thickBot="1" x14ac:dyDescent="0.35">
      <c r="A13" s="45" t="s">
        <v>25</v>
      </c>
      <c r="B13" s="46" t="s">
        <v>140</v>
      </c>
      <c r="C13" s="20">
        <f t="shared" si="0"/>
        <v>21.617666666666665</v>
      </c>
      <c r="D13" s="48">
        <f t="shared" si="2"/>
        <v>64.852999999999994</v>
      </c>
      <c r="E13" s="48">
        <f t="shared" si="3"/>
        <v>0</v>
      </c>
      <c r="F13" s="21">
        <f t="shared" si="1"/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8">
        <v>0</v>
      </c>
      <c r="M13" s="49">
        <v>0</v>
      </c>
      <c r="N13" s="48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64.852999999999994</v>
      </c>
      <c r="AF13" s="49">
        <v>0</v>
      </c>
      <c r="AG13" s="49"/>
    </row>
    <row r="14" spans="1:33" ht="15" thickBot="1" x14ac:dyDescent="0.35">
      <c r="A14" s="18" t="s">
        <v>26</v>
      </c>
      <c r="B14" s="19" t="s">
        <v>148</v>
      </c>
      <c r="C14" s="20">
        <f t="shared" si="0"/>
        <v>45.669999999999995</v>
      </c>
      <c r="D14" s="21">
        <f t="shared" si="2"/>
        <v>68.823999999999998</v>
      </c>
      <c r="E14" s="21">
        <f t="shared" si="3"/>
        <v>68.186000000000007</v>
      </c>
      <c r="F14" s="21">
        <f t="shared" si="1"/>
        <v>0</v>
      </c>
      <c r="G14" s="22">
        <v>0</v>
      </c>
      <c r="H14" s="22">
        <v>0</v>
      </c>
      <c r="I14" s="22">
        <v>0</v>
      </c>
      <c r="J14" s="22">
        <v>0</v>
      </c>
      <c r="K14" s="22">
        <v>68.823999999999998</v>
      </c>
      <c r="L14" s="22">
        <v>68.186000000000007</v>
      </c>
      <c r="M14" s="22">
        <v>0</v>
      </c>
      <c r="N14" s="21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/>
    </row>
    <row r="15" spans="1:33" s="53" customFormat="1" ht="15" thickBot="1" x14ac:dyDescent="0.35">
      <c r="A15" s="45" t="s">
        <v>27</v>
      </c>
      <c r="B15" s="46" t="s">
        <v>189</v>
      </c>
      <c r="C15" s="47">
        <f t="shared" ref="C15:C26" si="4">AVERAGE(LARGE(G15:AF15,1), LARGE(G15:AF15,2), LARGE(G15:AF15,3))</f>
        <v>21.372666666666664</v>
      </c>
      <c r="D15" s="48">
        <f t="shared" si="2"/>
        <v>64.117999999999995</v>
      </c>
      <c r="E15" s="48">
        <f t="shared" si="3"/>
        <v>0</v>
      </c>
      <c r="F15" s="48">
        <f t="shared" ref="F15:F26" si="5">LARGE(G15:AF15,3)</f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64.117999999999995</v>
      </c>
      <c r="AD15" s="49">
        <v>0</v>
      </c>
      <c r="AE15" s="49">
        <v>0</v>
      </c>
      <c r="AF15" s="49">
        <v>0</v>
      </c>
      <c r="AG15" s="49"/>
    </row>
    <row r="16" spans="1:33" ht="15" thickBot="1" x14ac:dyDescent="0.35">
      <c r="A16" s="18" t="s">
        <v>28</v>
      </c>
      <c r="B16" s="19" t="s">
        <v>190</v>
      </c>
      <c r="C16" s="20">
        <f t="shared" si="4"/>
        <v>18.891999999999999</v>
      </c>
      <c r="D16" s="21">
        <f t="shared" si="2"/>
        <v>56.676000000000002</v>
      </c>
      <c r="E16" s="21">
        <f t="shared" si="3"/>
        <v>0</v>
      </c>
      <c r="F16" s="21">
        <f t="shared" si="5"/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56.676000000000002</v>
      </c>
      <c r="AE16" s="22">
        <v>0</v>
      </c>
      <c r="AF16" s="22">
        <v>0</v>
      </c>
      <c r="AG16" s="22"/>
    </row>
    <row r="17" spans="1:33" s="53" customFormat="1" ht="15" thickBot="1" x14ac:dyDescent="0.35">
      <c r="A17" s="45" t="s">
        <v>29</v>
      </c>
      <c r="B17" s="46"/>
      <c r="C17" s="47">
        <f t="shared" si="4"/>
        <v>0</v>
      </c>
      <c r="D17" s="48">
        <f t="shared" si="2"/>
        <v>0</v>
      </c>
      <c r="E17" s="48">
        <f t="shared" si="3"/>
        <v>0</v>
      </c>
      <c r="F17" s="48">
        <f t="shared" si="5"/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/>
    </row>
    <row r="18" spans="1:33" ht="15" thickBot="1" x14ac:dyDescent="0.35">
      <c r="A18" s="18" t="s">
        <v>26</v>
      </c>
      <c r="B18" s="19"/>
      <c r="C18" s="20">
        <f t="shared" si="4"/>
        <v>0</v>
      </c>
      <c r="D18" s="21">
        <f t="shared" si="2"/>
        <v>0</v>
      </c>
      <c r="E18" s="21">
        <f t="shared" si="3"/>
        <v>0</v>
      </c>
      <c r="F18" s="21">
        <f t="shared" si="5"/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/>
    </row>
    <row r="19" spans="1:33" s="53" customFormat="1" ht="15" thickBot="1" x14ac:dyDescent="0.35">
      <c r="A19" s="45" t="s">
        <v>27</v>
      </c>
      <c r="B19" s="46"/>
      <c r="C19" s="47">
        <f t="shared" si="4"/>
        <v>0</v>
      </c>
      <c r="D19" s="48">
        <f t="shared" si="2"/>
        <v>0</v>
      </c>
      <c r="E19" s="48">
        <f t="shared" si="3"/>
        <v>0</v>
      </c>
      <c r="F19" s="48">
        <f t="shared" si="5"/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/>
    </row>
    <row r="20" spans="1:33" ht="15" thickBot="1" x14ac:dyDescent="0.35">
      <c r="A20" s="18" t="s">
        <v>28</v>
      </c>
      <c r="B20" s="19"/>
      <c r="C20" s="20">
        <f t="shared" si="4"/>
        <v>0</v>
      </c>
      <c r="D20" s="21">
        <f t="shared" si="2"/>
        <v>0</v>
      </c>
      <c r="E20" s="21">
        <f t="shared" si="3"/>
        <v>0</v>
      </c>
      <c r="F20" s="21">
        <f t="shared" si="5"/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s="53" customFormat="1" ht="15" thickBot="1" x14ac:dyDescent="0.35">
      <c r="A21" s="45" t="s">
        <v>29</v>
      </c>
      <c r="B21" s="46"/>
      <c r="C21" s="47">
        <f t="shared" si="4"/>
        <v>0</v>
      </c>
      <c r="D21" s="48">
        <f t="shared" si="2"/>
        <v>0</v>
      </c>
      <c r="E21" s="48">
        <f t="shared" si="3"/>
        <v>0</v>
      </c>
      <c r="F21" s="48">
        <f t="shared" si="5"/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/>
    </row>
    <row r="22" spans="1:33" ht="15" thickBot="1" x14ac:dyDescent="0.35">
      <c r="A22" s="18" t="s">
        <v>30</v>
      </c>
      <c r="B22" s="19"/>
      <c r="C22" s="20">
        <f t="shared" si="4"/>
        <v>0</v>
      </c>
      <c r="D22" s="21">
        <f t="shared" si="2"/>
        <v>0</v>
      </c>
      <c r="E22" s="21">
        <f t="shared" si="3"/>
        <v>0</v>
      </c>
      <c r="F22" s="21">
        <f t="shared" si="5"/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/>
    </row>
    <row r="23" spans="1:33" s="53" customFormat="1" ht="15" thickBot="1" x14ac:dyDescent="0.35">
      <c r="A23" s="45" t="s">
        <v>31</v>
      </c>
      <c r="B23" s="46"/>
      <c r="C23" s="47">
        <f t="shared" si="4"/>
        <v>0</v>
      </c>
      <c r="D23" s="48">
        <f t="shared" si="2"/>
        <v>0</v>
      </c>
      <c r="E23" s="48">
        <f t="shared" si="3"/>
        <v>0</v>
      </c>
      <c r="F23" s="48">
        <f t="shared" si="5"/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/>
    </row>
    <row r="24" spans="1:33" ht="15" thickBot="1" x14ac:dyDescent="0.35">
      <c r="A24" s="18" t="s">
        <v>32</v>
      </c>
      <c r="B24" s="19"/>
      <c r="C24" s="20">
        <f t="shared" si="4"/>
        <v>0</v>
      </c>
      <c r="D24" s="21">
        <f t="shared" si="2"/>
        <v>0</v>
      </c>
      <c r="E24" s="21">
        <f t="shared" si="3"/>
        <v>0</v>
      </c>
      <c r="F24" s="21">
        <f t="shared" si="5"/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/>
    </row>
    <row r="25" spans="1:33" s="53" customFormat="1" ht="15" thickBot="1" x14ac:dyDescent="0.35">
      <c r="A25" s="45" t="s">
        <v>33</v>
      </c>
      <c r="B25" s="46"/>
      <c r="C25" s="47">
        <f t="shared" si="4"/>
        <v>0</v>
      </c>
      <c r="D25" s="48">
        <f t="shared" si="2"/>
        <v>0</v>
      </c>
      <c r="E25" s="48">
        <f t="shared" si="3"/>
        <v>0</v>
      </c>
      <c r="F25" s="48">
        <f t="shared" si="5"/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/>
    </row>
    <row r="26" spans="1:33" ht="15" thickBot="1" x14ac:dyDescent="0.35">
      <c r="A26" s="18" t="s">
        <v>34</v>
      </c>
      <c r="B26" s="19"/>
      <c r="C26" s="20">
        <f t="shared" si="4"/>
        <v>0</v>
      </c>
      <c r="D26" s="21">
        <f t="shared" si="2"/>
        <v>0</v>
      </c>
      <c r="E26" s="21">
        <f t="shared" si="3"/>
        <v>0</v>
      </c>
      <c r="F26" s="21">
        <f t="shared" si="5"/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/>
    </row>
    <row r="27" spans="1:33" s="53" customFormat="1" ht="15" thickBot="1" x14ac:dyDescent="0.35">
      <c r="A27" s="45" t="s">
        <v>35</v>
      </c>
      <c r="B27" s="46"/>
      <c r="C27" s="47">
        <f>AVERAGE(LARGE(G27:AF27,1),LARGE(G27:AF27,2),LARGE(G27:AF27,3))</f>
        <v>0</v>
      </c>
      <c r="D27" s="48">
        <f t="shared" si="2"/>
        <v>0</v>
      </c>
      <c r="E27" s="48">
        <f t="shared" si="3"/>
        <v>0</v>
      </c>
      <c r="F27" s="48">
        <f>LARGE(G27:AF27,3)</f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/>
    </row>
    <row r="28" spans="1:33" ht="15" thickBot="1" x14ac:dyDescent="0.35">
      <c r="A28" s="18" t="s">
        <v>36</v>
      </c>
      <c r="B28" s="19"/>
      <c r="C28" s="20"/>
      <c r="D28" s="34"/>
      <c r="E28" s="34"/>
      <c r="F28" s="34"/>
      <c r="G28" s="22"/>
      <c r="H28" s="23"/>
      <c r="I28" s="22"/>
      <c r="J28" s="23"/>
      <c r="K28" s="23"/>
      <c r="L28" s="24"/>
      <c r="M28" s="22"/>
      <c r="N28" s="23"/>
      <c r="O28" s="22"/>
      <c r="P28" s="23"/>
      <c r="Q28" s="22"/>
      <c r="R28" s="25"/>
      <c r="S28" s="22"/>
      <c r="T28" s="23"/>
      <c r="U28" s="22"/>
      <c r="V28" s="23"/>
      <c r="W28" s="22"/>
      <c r="X28" s="23"/>
      <c r="Y28" s="35"/>
      <c r="Z28" s="26"/>
      <c r="AA28" s="22"/>
      <c r="AB28" s="23"/>
      <c r="AC28" s="22"/>
      <c r="AD28" s="23"/>
      <c r="AE28" s="35"/>
      <c r="AF28" s="26"/>
      <c r="AG28" s="22"/>
    </row>
    <row r="29" spans="1:33" ht="15" thickBot="1" x14ac:dyDescent="0.35">
      <c r="A29" s="45" t="s">
        <v>37</v>
      </c>
      <c r="B29" s="28"/>
      <c r="C29" s="29"/>
      <c r="D29" s="36"/>
      <c r="E29" s="36"/>
      <c r="F29" s="36"/>
      <c r="G29" s="11"/>
      <c r="H29" s="30"/>
      <c r="I29" s="11"/>
      <c r="J29" s="30"/>
      <c r="K29" s="30"/>
      <c r="L29" s="31"/>
      <c r="M29" s="11"/>
      <c r="N29" s="30"/>
      <c r="O29" s="11"/>
      <c r="P29" s="30"/>
      <c r="Q29" s="11"/>
      <c r="R29" s="32"/>
      <c r="S29" s="11"/>
      <c r="T29" s="30"/>
      <c r="U29" s="11"/>
      <c r="V29" s="30"/>
      <c r="W29" s="11"/>
      <c r="X29" s="30"/>
      <c r="Y29" s="11"/>
      <c r="Z29" s="33"/>
      <c r="AA29" s="11"/>
      <c r="AB29" s="30"/>
      <c r="AC29" s="11"/>
      <c r="AD29" s="30"/>
      <c r="AE29" s="11"/>
      <c r="AF29" s="33"/>
      <c r="AG29" s="11"/>
    </row>
    <row r="30" spans="1:33" ht="15" thickBot="1" x14ac:dyDescent="0.35">
      <c r="A30" s="45" t="s">
        <v>50</v>
      </c>
      <c r="B30" s="19"/>
      <c r="C30" s="20"/>
      <c r="D30" s="34"/>
      <c r="E30" s="34"/>
      <c r="F30" s="34"/>
      <c r="G30" s="22"/>
      <c r="H30" s="23"/>
      <c r="I30" s="22"/>
      <c r="J30" s="23"/>
      <c r="K30" s="23"/>
      <c r="L30" s="24"/>
      <c r="M30" s="22"/>
      <c r="N30" s="23"/>
      <c r="O30" s="22"/>
      <c r="P30" s="23"/>
      <c r="Q30" s="22"/>
      <c r="R30" s="25"/>
      <c r="S30" s="22"/>
      <c r="T30" s="23"/>
      <c r="U30" s="22"/>
      <c r="V30" s="23"/>
      <c r="W30" s="22"/>
      <c r="X30" s="23"/>
      <c r="Y30" s="35"/>
      <c r="Z30" s="26"/>
      <c r="AA30" s="22"/>
      <c r="AB30" s="23"/>
      <c r="AC30" s="22"/>
      <c r="AD30" s="23"/>
      <c r="AE30" s="35"/>
      <c r="AF30" s="26"/>
      <c r="AG30" s="22"/>
    </row>
    <row r="31" spans="1:33" ht="15" thickBot="1" x14ac:dyDescent="0.35">
      <c r="A31" s="45" t="s">
        <v>51</v>
      </c>
      <c r="B31" s="28"/>
      <c r="C31" s="29"/>
      <c r="D31" s="36"/>
      <c r="E31" s="36"/>
      <c r="F31" s="36"/>
      <c r="G31" s="11"/>
      <c r="H31" s="30"/>
      <c r="I31" s="11"/>
      <c r="J31" s="30"/>
      <c r="K31" s="30"/>
      <c r="L31" s="31"/>
      <c r="M31" s="11"/>
      <c r="N31" s="30"/>
      <c r="O31" s="11"/>
      <c r="P31" s="30"/>
      <c r="Q31" s="11"/>
      <c r="R31" s="32"/>
      <c r="S31" s="11"/>
      <c r="T31" s="30"/>
      <c r="U31" s="11"/>
      <c r="V31" s="30"/>
      <c r="W31" s="11"/>
      <c r="X31" s="30"/>
      <c r="Y31" s="11"/>
      <c r="Z31" s="33"/>
      <c r="AA31" s="11"/>
      <c r="AB31" s="30"/>
      <c r="AC31" s="11"/>
      <c r="AD31" s="30"/>
      <c r="AE31" s="11"/>
      <c r="AF31" s="33"/>
      <c r="AG31" s="11"/>
    </row>
    <row r="32" spans="1:33" ht="15" thickBot="1" x14ac:dyDescent="0.35">
      <c r="A32" s="45" t="s">
        <v>52</v>
      </c>
      <c r="B32" s="19"/>
      <c r="C32" s="20"/>
      <c r="D32" s="34"/>
      <c r="E32" s="34"/>
      <c r="F32" s="34"/>
      <c r="G32" s="22"/>
      <c r="H32" s="23"/>
      <c r="I32" s="22"/>
      <c r="J32" s="23"/>
      <c r="K32" s="23"/>
      <c r="L32" s="24"/>
      <c r="M32" s="22"/>
      <c r="N32" s="23"/>
      <c r="O32" s="22"/>
      <c r="P32" s="23"/>
      <c r="Q32" s="22"/>
      <c r="R32" s="25"/>
      <c r="S32" s="22"/>
      <c r="T32" s="23"/>
      <c r="U32" s="22"/>
      <c r="V32" s="23"/>
      <c r="W32" s="22"/>
      <c r="X32" s="23"/>
      <c r="Y32" s="35"/>
      <c r="Z32" s="26"/>
      <c r="AA32" s="22"/>
      <c r="AB32" s="23"/>
      <c r="AC32" s="22"/>
      <c r="AD32" s="23"/>
      <c r="AE32" s="35"/>
      <c r="AF32" s="26"/>
      <c r="AG32" s="22"/>
    </row>
    <row r="33" spans="1:33" ht="15" thickBot="1" x14ac:dyDescent="0.35">
      <c r="A33" s="45" t="s">
        <v>53</v>
      </c>
      <c r="B33" s="28"/>
      <c r="C33" s="29"/>
      <c r="D33" s="36"/>
      <c r="E33" s="36"/>
      <c r="F33" s="36"/>
      <c r="G33" s="11"/>
      <c r="H33" s="30"/>
      <c r="I33" s="11"/>
      <c r="J33" s="30"/>
      <c r="K33" s="30"/>
      <c r="L33" s="31"/>
      <c r="M33" s="11"/>
      <c r="N33" s="30"/>
      <c r="O33" s="11"/>
      <c r="P33" s="30"/>
      <c r="Q33" s="11"/>
      <c r="R33" s="32"/>
      <c r="S33" s="11"/>
      <c r="T33" s="30"/>
      <c r="U33" s="11"/>
      <c r="V33" s="30"/>
      <c r="W33" s="11"/>
      <c r="X33" s="30"/>
      <c r="Y33" s="11"/>
      <c r="Z33" s="33"/>
      <c r="AA33" s="11"/>
      <c r="AB33" s="30"/>
      <c r="AC33" s="11"/>
      <c r="AD33" s="30"/>
      <c r="AE33" s="11"/>
      <c r="AF33" s="33"/>
      <c r="AG33" s="11"/>
    </row>
    <row r="34" spans="1:33" ht="15" thickBot="1" x14ac:dyDescent="0.35">
      <c r="A34" s="45" t="s">
        <v>54</v>
      </c>
      <c r="B34" s="19"/>
      <c r="C34" s="20"/>
      <c r="D34" s="34"/>
      <c r="E34" s="34"/>
      <c r="F34" s="34"/>
      <c r="G34" s="22"/>
      <c r="H34" s="23"/>
      <c r="I34" s="22"/>
      <c r="J34" s="23"/>
      <c r="K34" s="23"/>
      <c r="L34" s="24"/>
      <c r="M34" s="22"/>
      <c r="N34" s="23"/>
      <c r="O34" s="22"/>
      <c r="P34" s="23"/>
      <c r="Q34" s="22"/>
      <c r="R34" s="25"/>
      <c r="S34" s="22"/>
      <c r="T34" s="23"/>
      <c r="U34" s="22"/>
      <c r="V34" s="23"/>
      <c r="W34" s="22"/>
      <c r="X34" s="23"/>
      <c r="Y34" s="35"/>
      <c r="Z34" s="26"/>
      <c r="AA34" s="22"/>
      <c r="AB34" s="23"/>
      <c r="AC34" s="22"/>
      <c r="AD34" s="23"/>
      <c r="AE34" s="35"/>
      <c r="AF34" s="26"/>
      <c r="AG34" s="22"/>
    </row>
    <row r="35" spans="1:33" ht="15" thickBot="1" x14ac:dyDescent="0.35">
      <c r="A35" s="45" t="s">
        <v>55</v>
      </c>
      <c r="B35" s="28"/>
      <c r="C35" s="29"/>
      <c r="D35" s="36"/>
      <c r="E35" s="36"/>
      <c r="F35" s="36"/>
      <c r="G35" s="11"/>
      <c r="H35" s="30"/>
      <c r="I35" s="11"/>
      <c r="J35" s="30"/>
      <c r="K35" s="30"/>
      <c r="L35" s="31"/>
      <c r="M35" s="11"/>
      <c r="N35" s="30"/>
      <c r="O35" s="11"/>
      <c r="P35" s="30"/>
      <c r="Q35" s="11"/>
      <c r="R35" s="32"/>
      <c r="S35" s="11"/>
      <c r="T35" s="30"/>
      <c r="U35" s="11"/>
      <c r="V35" s="30"/>
      <c r="W35" s="11"/>
      <c r="X35" s="30"/>
      <c r="Y35" s="11"/>
      <c r="Z35" s="33"/>
      <c r="AA35" s="11"/>
      <c r="AB35" s="30"/>
      <c r="AC35" s="11"/>
      <c r="AD35" s="30"/>
      <c r="AE35" s="11"/>
      <c r="AF35" s="33"/>
      <c r="AG35" s="11"/>
    </row>
    <row r="36" spans="1:33" ht="15" thickBot="1" x14ac:dyDescent="0.35">
      <c r="A36" s="45" t="s">
        <v>56</v>
      </c>
      <c r="B36" s="19"/>
      <c r="C36" s="20"/>
      <c r="D36" s="34"/>
      <c r="E36" s="34"/>
      <c r="F36" s="34"/>
      <c r="G36" s="22"/>
      <c r="H36" s="23"/>
      <c r="I36" s="22"/>
      <c r="J36" s="23"/>
      <c r="K36" s="23"/>
      <c r="L36" s="24"/>
      <c r="M36" s="22"/>
      <c r="N36" s="23"/>
      <c r="O36" s="22"/>
      <c r="P36" s="23"/>
      <c r="Q36" s="22"/>
      <c r="R36" s="25"/>
      <c r="S36" s="22"/>
      <c r="T36" s="23"/>
      <c r="U36" s="22"/>
      <c r="V36" s="23"/>
      <c r="W36" s="22"/>
      <c r="X36" s="23"/>
      <c r="Y36" s="35"/>
      <c r="Z36" s="26"/>
      <c r="AA36" s="22"/>
      <c r="AB36" s="23"/>
      <c r="AC36" s="22"/>
      <c r="AD36" s="23"/>
      <c r="AE36" s="35"/>
      <c r="AF36" s="26"/>
      <c r="AG36" s="22"/>
    </row>
    <row r="37" spans="1:33" ht="15" thickBot="1" x14ac:dyDescent="0.35">
      <c r="A37" s="45" t="s">
        <v>57</v>
      </c>
    </row>
    <row r="38" spans="1:33" ht="15" thickBot="1" x14ac:dyDescent="0.35">
      <c r="A38" s="45" t="s">
        <v>58</v>
      </c>
    </row>
  </sheetData>
  <mergeCells count="15"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  <mergeCell ref="A1:B3"/>
    <mergeCell ref="G1:H1"/>
    <mergeCell ref="I1:J1"/>
    <mergeCell ref="K1:L1"/>
    <mergeCell ref="M1:N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F4B7-88AD-450F-A5D1-B8662729C133}">
  <dimension ref="B3:E16"/>
  <sheetViews>
    <sheetView workbookViewId="0">
      <selection activeCell="E11" sqref="B3:E11"/>
    </sheetView>
  </sheetViews>
  <sheetFormatPr defaultRowHeight="14.4" x14ac:dyDescent="0.3"/>
  <cols>
    <col min="2" max="2" width="40.44140625" customWidth="1"/>
    <col min="3" max="3" width="22.44140625" customWidth="1"/>
    <col min="4" max="4" width="16.33203125" customWidth="1"/>
    <col min="5" max="5" width="16.21875" customWidth="1"/>
  </cols>
  <sheetData>
    <row r="3" spans="2:5" x14ac:dyDescent="0.3">
      <c r="B3" s="81" t="s">
        <v>47</v>
      </c>
      <c r="C3" s="82" t="s">
        <v>48</v>
      </c>
      <c r="D3" s="109" t="s">
        <v>49</v>
      </c>
      <c r="E3" s="83" t="s">
        <v>204</v>
      </c>
    </row>
    <row r="4" spans="2:5" x14ac:dyDescent="0.3">
      <c r="B4" s="101" t="str">
        <f>'VELKÁ RUNDA'!B10</f>
        <v>Hana Vašáryová  -  Santos Dumont</v>
      </c>
      <c r="C4" s="107">
        <f>'VELKÁ RUNDA'!C10</f>
        <v>69.39533333333334</v>
      </c>
      <c r="D4" s="97">
        <f t="shared" ref="D4:D16" si="0">RANK(C4,C$4:C$22)</f>
        <v>1</v>
      </c>
      <c r="E4" s="102"/>
    </row>
    <row r="5" spans="2:5" s="69" customFormat="1" x14ac:dyDescent="0.3">
      <c r="B5" s="101" t="str">
        <f>'VELKÁ RUNDA'!B4</f>
        <v>Petra Miki Civišová  -  Europe M</v>
      </c>
      <c r="C5" s="107">
        <f>'VELKÁ RUNDA'!C4</f>
        <v>67.646666666666661</v>
      </c>
      <c r="D5" s="97">
        <f t="shared" si="0"/>
        <v>2</v>
      </c>
      <c r="E5" s="103" t="s">
        <v>205</v>
      </c>
    </row>
    <row r="6" spans="2:5" s="69" customFormat="1" x14ac:dyDescent="0.3">
      <c r="B6" s="101" t="str">
        <f>'VELKÁ RUNDA'!B12</f>
        <v>Markéta Vášová  -  Lucky Lady, Leontýna</v>
      </c>
      <c r="C6" s="107">
        <f>'VELKÁ RUNDA'!C12</f>
        <v>66.149999999999991</v>
      </c>
      <c r="D6" s="97">
        <f t="shared" si="0"/>
        <v>3</v>
      </c>
      <c r="E6" s="102"/>
    </row>
    <row r="7" spans="2:5" x14ac:dyDescent="0.3">
      <c r="B7" s="101" t="str">
        <f>'VELKÁ RUNDA'!B9</f>
        <v>Adéla Neumannová  -  Heidekrug</v>
      </c>
      <c r="C7" s="107">
        <f>'VELKÁ RUNDA'!C9</f>
        <v>65.685999999999993</v>
      </c>
      <c r="D7" s="97">
        <f t="shared" si="0"/>
        <v>4</v>
      </c>
      <c r="E7" s="102"/>
    </row>
    <row r="8" spans="2:5" s="69" customFormat="1" x14ac:dyDescent="0.3">
      <c r="B8" s="101" t="str">
        <f>'VELKÁ RUNDA'!B8</f>
        <v>Barbora Pokorná Matyášová - Duque do Pinheiro</v>
      </c>
      <c r="C8" s="107">
        <f>'VELKÁ RUNDA'!C8</f>
        <v>65.522333333333336</v>
      </c>
      <c r="D8" s="97">
        <f t="shared" si="0"/>
        <v>5</v>
      </c>
      <c r="E8" s="102"/>
    </row>
    <row r="9" spans="2:5" s="69" customFormat="1" x14ac:dyDescent="0.3">
      <c r="B9" s="101" t="str">
        <f>'VELKÁ RUNDA'!B5</f>
        <v>Petra Charvátová  -  Chiquita 2</v>
      </c>
      <c r="C9" s="107">
        <f>'VELKÁ RUNDA'!C5</f>
        <v>64.265000000000001</v>
      </c>
      <c r="D9" s="97">
        <f t="shared" si="0"/>
        <v>6</v>
      </c>
      <c r="E9" s="102"/>
    </row>
    <row r="10" spans="2:5" x14ac:dyDescent="0.3">
      <c r="B10" s="101" t="str">
        <f>'VELKÁ RUNDA'!B11</f>
        <v>Alena Zeusová  -  Locke</v>
      </c>
      <c r="C10" s="107">
        <f>'VELKÁ RUNDA'!C11</f>
        <v>62.140333333333331</v>
      </c>
      <c r="D10" s="97">
        <f t="shared" si="0"/>
        <v>7</v>
      </c>
      <c r="E10" s="102"/>
    </row>
    <row r="11" spans="2:5" s="69" customFormat="1" x14ac:dyDescent="0.3">
      <c r="B11" s="101" t="str">
        <f>'VELKÁ RUNDA'!B7</f>
        <v>Ema Kopuletá  -  Something Special</v>
      </c>
      <c r="C11" s="107">
        <f>'VELKÁ RUNDA'!C7</f>
        <v>60.359333333333332</v>
      </c>
      <c r="D11" s="97">
        <f t="shared" si="0"/>
        <v>8</v>
      </c>
      <c r="E11" s="102"/>
    </row>
    <row r="12" spans="2:5" s="69" customFormat="1" x14ac:dyDescent="0.3">
      <c r="B12" s="93" t="str">
        <f>'VELKÁ RUNDA'!B6</f>
        <v>Eva Jančaříková  -  Jolyn, Verdi 7,</v>
      </c>
      <c r="C12" s="88">
        <f>'VELKÁ RUNDA'!C6</f>
        <v>45.866000000000007</v>
      </c>
      <c r="D12" s="84">
        <f t="shared" si="0"/>
        <v>9</v>
      </c>
      <c r="E12" s="85"/>
    </row>
    <row r="13" spans="2:5" x14ac:dyDescent="0.3">
      <c r="B13" s="93" t="str">
        <f>'VELKÁ RUNDA'!B14</f>
        <v>Jan Van Geet  -  Kardieno</v>
      </c>
      <c r="C13" s="88">
        <f>'VELKÁ RUNDA'!C14</f>
        <v>45.669999999999995</v>
      </c>
      <c r="D13" s="84">
        <f t="shared" si="0"/>
        <v>10</v>
      </c>
      <c r="E13" s="85"/>
    </row>
    <row r="14" spans="2:5" x14ac:dyDescent="0.3">
      <c r="B14" s="93" t="str">
        <f>'VELKÁ RUNDA'!B13</f>
        <v>Fabrizio Sigismondi</v>
      </c>
      <c r="C14" s="88">
        <f>'VELKÁ RUNDA'!C13</f>
        <v>21.617666666666665</v>
      </c>
      <c r="D14" s="84">
        <f t="shared" si="0"/>
        <v>11</v>
      </c>
      <c r="E14" s="85"/>
    </row>
    <row r="15" spans="2:5" x14ac:dyDescent="0.3">
      <c r="B15" s="93" t="str">
        <f>'VELKÁ RUNDA'!B15</f>
        <v>Michal Konoflíček  -  Dublin</v>
      </c>
      <c r="C15" s="88">
        <f>'VELKÁ RUNDA'!C15</f>
        <v>21.372666666666664</v>
      </c>
      <c r="D15" s="84">
        <f t="shared" si="0"/>
        <v>12</v>
      </c>
      <c r="E15" s="85"/>
    </row>
    <row r="16" spans="2:5" x14ac:dyDescent="0.3">
      <c r="B16" s="90" t="str">
        <f>'VELKÁ RUNDA'!B16</f>
        <v>Filip Minařík  -  Storm</v>
      </c>
      <c r="C16" s="108">
        <f>'VELKÁ RUNDA'!C16</f>
        <v>18.891999999999999</v>
      </c>
      <c r="D16" s="86">
        <f t="shared" si="0"/>
        <v>13</v>
      </c>
      <c r="E16" s="87"/>
    </row>
  </sheetData>
  <pageMargins left="0.7" right="0.7" top="0.78740157499999996" bottom="0.78740157499999996" header="0.3" footer="0.3"/>
  <pageSetup paperSize="9" orientation="portrait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51787-344D-4205-9D2D-C63D4683E81C}">
  <dimension ref="B3:E26"/>
  <sheetViews>
    <sheetView tabSelected="1" workbookViewId="0">
      <selection activeCell="E14" sqref="B3:E14"/>
    </sheetView>
  </sheetViews>
  <sheetFormatPr defaultRowHeight="14.4" x14ac:dyDescent="0.3"/>
  <cols>
    <col min="2" max="2" width="46.5546875" customWidth="1"/>
    <col min="3" max="3" width="22.44140625" customWidth="1"/>
    <col min="4" max="4" width="18.33203125" customWidth="1"/>
    <col min="5" max="5" width="16.44140625" customWidth="1"/>
  </cols>
  <sheetData>
    <row r="3" spans="2:5" x14ac:dyDescent="0.3">
      <c r="B3" s="81" t="s">
        <v>47</v>
      </c>
      <c r="C3" s="82" t="s">
        <v>48</v>
      </c>
      <c r="D3" s="82" t="s">
        <v>49</v>
      </c>
      <c r="E3" s="83" t="s">
        <v>204</v>
      </c>
    </row>
    <row r="4" spans="2:5" x14ac:dyDescent="0.3">
      <c r="B4" s="96" t="str">
        <f>DĚTI!B12</f>
        <v>Aneta Valeriánová  -  Reika, Darling 6</v>
      </c>
      <c r="C4" s="97">
        <f>DĚTI!C12</f>
        <v>75.11666666666666</v>
      </c>
      <c r="D4" s="97">
        <f>RANK(C4,C$4:C$25)</f>
        <v>1</v>
      </c>
      <c r="E4" s="98"/>
    </row>
    <row r="5" spans="2:5" s="68" customFormat="1" x14ac:dyDescent="0.3">
      <c r="B5" s="96" t="str">
        <f>DĚTI!B15</f>
        <v>Tereza Zeusová  -  Locke</v>
      </c>
      <c r="C5" s="97">
        <f>DĚTI!C15</f>
        <v>74.816666666666677</v>
      </c>
      <c r="D5" s="97">
        <f>RANK(C5,C$4:C$25)</f>
        <v>2</v>
      </c>
      <c r="E5" s="99"/>
    </row>
    <row r="6" spans="2:5" x14ac:dyDescent="0.3">
      <c r="B6" s="96" t="str">
        <f>DĚTI!B4</f>
        <v>Anna Milena Appeltová  -  Firestone</v>
      </c>
      <c r="C6" s="97">
        <f>DĚTI!C4</f>
        <v>74.547666666666657</v>
      </c>
      <c r="D6" s="97">
        <f>RANK(C6,C$4:C$25)</f>
        <v>3</v>
      </c>
      <c r="E6" s="99"/>
    </row>
    <row r="7" spans="2:5" s="69" customFormat="1" x14ac:dyDescent="0.3">
      <c r="B7" s="96" t="str">
        <f>DĚTI!B14</f>
        <v>Beáta Včelová  -  Centius</v>
      </c>
      <c r="C7" s="97">
        <f>DĚTI!C14</f>
        <v>74.125</v>
      </c>
      <c r="D7" s="97">
        <f>RANK(C7,C$4:C$25)</f>
        <v>4</v>
      </c>
      <c r="E7" s="103" t="s">
        <v>205</v>
      </c>
    </row>
    <row r="8" spans="2:5" s="69" customFormat="1" x14ac:dyDescent="0.3">
      <c r="B8" s="96" t="str">
        <f>DĚTI!B10</f>
        <v>Emmy Paroubková  -  Caranoso</v>
      </c>
      <c r="C8" s="97">
        <f>DĚTI!C10</f>
        <v>72.575000000000003</v>
      </c>
      <c r="D8" s="97">
        <v>5</v>
      </c>
      <c r="E8" s="99"/>
    </row>
    <row r="9" spans="2:5" s="69" customFormat="1" x14ac:dyDescent="0.3">
      <c r="B9" s="96" t="str">
        <f>DĚTI!B6</f>
        <v>Sára Davídková  -  Tango 12</v>
      </c>
      <c r="C9" s="97">
        <f>DĚTI!C6</f>
        <v>71.600000000000009</v>
      </c>
      <c r="D9" s="97">
        <v>6</v>
      </c>
      <c r="E9" s="99"/>
    </row>
    <row r="10" spans="2:5" s="69" customFormat="1" x14ac:dyDescent="0.3">
      <c r="B10" s="96" t="str">
        <f>DĚTI!B9</f>
        <v>Ronia Minaříková  -  Kya de Jeu/Feanor</v>
      </c>
      <c r="C10" s="97">
        <f>DĚTI!C9</f>
        <v>69.966666666666669</v>
      </c>
      <c r="D10" s="97">
        <v>7</v>
      </c>
      <c r="E10" s="100"/>
    </row>
    <row r="11" spans="2:5" s="69" customFormat="1" x14ac:dyDescent="0.3">
      <c r="B11" s="101" t="str">
        <f>DĚTI!B22</f>
        <v>Lucie Gita Hakl   -  Solo Paladia</v>
      </c>
      <c r="C11" s="97">
        <f>DĚTI!C22</f>
        <v>69.666666666666671</v>
      </c>
      <c r="D11" s="97">
        <v>8</v>
      </c>
      <c r="E11" s="99"/>
    </row>
    <row r="12" spans="2:5" s="69" customFormat="1" x14ac:dyDescent="0.3">
      <c r="B12" s="101" t="str">
        <f>DĚTI!B21</f>
        <v>Laura Derychová  -  Robin Hood</v>
      </c>
      <c r="C12" s="97">
        <f>DĚTI!C21</f>
        <v>69.399999999999991</v>
      </c>
      <c r="D12" s="97">
        <v>9</v>
      </c>
      <c r="E12" s="99"/>
    </row>
    <row r="13" spans="2:5" x14ac:dyDescent="0.3">
      <c r="B13" s="101" t="str">
        <f>DĚTI!B17</f>
        <v>Lucie Kohutová  -  Faustino</v>
      </c>
      <c r="C13" s="97">
        <f>DĚTI!C17</f>
        <v>69.183333333333323</v>
      </c>
      <c r="D13" s="130">
        <v>10</v>
      </c>
      <c r="E13" s="99"/>
    </row>
    <row r="14" spans="2:5" x14ac:dyDescent="0.3">
      <c r="B14" s="94" t="str">
        <f>DĚTI!B5</f>
        <v xml:space="preserve">Nela Čermáková  -  Walter Scott, </v>
      </c>
      <c r="C14" s="84">
        <f>DĚTI!C5</f>
        <v>62.216666666666669</v>
      </c>
      <c r="D14" s="110" t="s">
        <v>208</v>
      </c>
      <c r="E14" s="92"/>
    </row>
    <row r="15" spans="2:5" x14ac:dyDescent="0.3">
      <c r="B15" s="93" t="str">
        <f>DĚTI!B16</f>
        <v>Pavel Macek  -   Belami Princes</v>
      </c>
      <c r="C15" s="84">
        <f>DĚTI!C16</f>
        <v>43.4</v>
      </c>
      <c r="D15" s="84">
        <v>12</v>
      </c>
      <c r="E15" s="91"/>
    </row>
    <row r="16" spans="2:5" x14ac:dyDescent="0.3">
      <c r="B16" s="93" t="str">
        <f>DĚTI!B20</f>
        <v>Alice Hubáčková  -  Versailles</v>
      </c>
      <c r="C16" s="84">
        <f>DĚTI!C20</f>
        <v>26.483333333333334</v>
      </c>
      <c r="D16" s="84">
        <f>RANK(C16,C$4:C$25)</f>
        <v>14</v>
      </c>
      <c r="E16" s="91"/>
    </row>
    <row r="17" spans="2:5" x14ac:dyDescent="0.3">
      <c r="B17" s="94" t="str">
        <f>DĚTI!B13</f>
        <v>Jasmína Vašáryová  -  Friday I´m in Love</v>
      </c>
      <c r="C17" s="84">
        <f>DĚTI!C13</f>
        <v>24.983333333333334</v>
      </c>
      <c r="D17" s="84">
        <f>RANK(C17,C$4:C$25)</f>
        <v>15</v>
      </c>
      <c r="E17" s="91"/>
    </row>
    <row r="18" spans="2:5" x14ac:dyDescent="0.3">
      <c r="B18" s="93" t="str">
        <f>DĚTI!B23</f>
        <v>Barbora Dimitrová  -  Soraja 1</v>
      </c>
      <c r="C18" s="84">
        <f>DĚTI!C23</f>
        <v>23.991666666666664</v>
      </c>
      <c r="D18" s="84">
        <f>RANK(C18,C$4:C$25)</f>
        <v>16</v>
      </c>
      <c r="E18" s="91"/>
    </row>
    <row r="19" spans="2:5" x14ac:dyDescent="0.3">
      <c r="B19" s="93" t="str">
        <f>DĚTI!B25</f>
        <v>Karolína Mayerová  -  Zack</v>
      </c>
      <c r="C19" s="84">
        <f>DĚTI!C25</f>
        <v>23.925000000000001</v>
      </c>
      <c r="D19" s="84">
        <f>RANK(C19,C$4:C$25)</f>
        <v>17</v>
      </c>
      <c r="E19" s="91"/>
    </row>
    <row r="20" spans="2:5" x14ac:dyDescent="0.3">
      <c r="B20" s="94" t="str">
        <f>DĚTI!B7</f>
        <v>Liliana Hlavoňová  -  Escade</v>
      </c>
      <c r="C20" s="84">
        <f>DĚTI!C7</f>
        <v>23.909000000000002</v>
      </c>
      <c r="D20" s="84">
        <f>RANK(C20,C$4:C$25)</f>
        <v>18</v>
      </c>
      <c r="E20" s="92"/>
    </row>
    <row r="21" spans="2:5" x14ac:dyDescent="0.3">
      <c r="B21" s="93" t="str">
        <f>DĚTI!B24</f>
        <v>Denis Šesták  -  Fitmin K</v>
      </c>
      <c r="C21" s="84">
        <f>DĚTI!C24</f>
        <v>22.2</v>
      </c>
      <c r="D21" s="84">
        <f>RANK(C21,C$4:C$25)</f>
        <v>19</v>
      </c>
      <c r="E21" s="91"/>
    </row>
    <row r="22" spans="2:5" x14ac:dyDescent="0.3">
      <c r="B22" s="93" t="str">
        <f>DĚTI!B18</f>
        <v>Lara Škodáková  - Silver Prince</v>
      </c>
      <c r="C22" s="84">
        <f>DĚTI!C18</f>
        <v>21.333333333333332</v>
      </c>
      <c r="D22" s="84">
        <f>RANK(C22,C$4:C$25)</f>
        <v>20</v>
      </c>
      <c r="E22" s="91"/>
    </row>
    <row r="23" spans="2:5" x14ac:dyDescent="0.3">
      <c r="B23" s="93" t="str">
        <f>DĚTI!B19</f>
        <v>Tereza Turinová  -  Fráze</v>
      </c>
      <c r="C23" s="84">
        <f>DĚTI!C19</f>
        <v>21.074999999999999</v>
      </c>
      <c r="D23" s="84">
        <f>RANK(C23,C$4:C$25)</f>
        <v>21</v>
      </c>
      <c r="E23" s="91"/>
    </row>
    <row r="24" spans="2:5" x14ac:dyDescent="0.3">
      <c r="B24" s="94" t="str">
        <f>DĚTI!B8</f>
        <v>Christinne Lenomarová</v>
      </c>
      <c r="C24" s="84">
        <f>DĚTI!C8</f>
        <v>0</v>
      </c>
      <c r="D24" s="84">
        <f>RANK(C24,C$4:C$25)</f>
        <v>22</v>
      </c>
      <c r="E24" s="92"/>
    </row>
    <row r="25" spans="2:5" x14ac:dyDescent="0.3">
      <c r="B25" s="127" t="str">
        <f>DĚTI!B11</f>
        <v>Adéla Selyben  -  Baileys</v>
      </c>
      <c r="C25" s="128">
        <f>DĚTI!C11</f>
        <v>73</v>
      </c>
      <c r="D25" s="128" t="s">
        <v>211</v>
      </c>
      <c r="E25" s="129"/>
    </row>
    <row r="26" spans="2:5" x14ac:dyDescent="0.3">
      <c r="D26" s="70"/>
    </row>
  </sheetData>
  <pageMargins left="0.7" right="0.7" top="0.78740157499999996" bottom="0.78740157499999996" header="0.3" footer="0.3"/>
  <pageSetup paperSize="9" orientation="portrait" horizontalDpi="4294967292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3652-86D8-4EDF-972C-C9AC6A19C7A6}">
  <dimension ref="A1:AG33"/>
  <sheetViews>
    <sheetView workbookViewId="0">
      <selection activeCell="Z16" sqref="Z16"/>
    </sheetView>
  </sheetViews>
  <sheetFormatPr defaultRowHeight="14.4" x14ac:dyDescent="0.3"/>
  <cols>
    <col min="1" max="1" width="3.88671875" customWidth="1"/>
    <col min="2" max="2" width="52.109375" customWidth="1"/>
    <col min="3" max="3" width="12" customWidth="1"/>
    <col min="4" max="4" width="12.5546875" customWidth="1"/>
    <col min="5" max="5" width="11.6640625" customWidth="1"/>
    <col min="6" max="6" width="12.886718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113" t="s">
        <v>38</v>
      </c>
      <c r="B1" s="114"/>
      <c r="C1" s="1">
        <v>0</v>
      </c>
      <c r="D1" s="2" t="s">
        <v>2</v>
      </c>
      <c r="E1" s="2" t="s">
        <v>3</v>
      </c>
      <c r="F1" s="2" t="s">
        <v>4</v>
      </c>
      <c r="G1" s="119" t="s">
        <v>10</v>
      </c>
      <c r="H1" s="120"/>
      <c r="I1" s="121" t="s">
        <v>11</v>
      </c>
      <c r="J1" s="122"/>
      <c r="K1" s="121" t="s">
        <v>13</v>
      </c>
      <c r="L1" s="122"/>
      <c r="M1" s="121" t="s">
        <v>8</v>
      </c>
      <c r="N1" s="122"/>
      <c r="O1" s="119" t="s">
        <v>5</v>
      </c>
      <c r="P1" s="126"/>
      <c r="Q1" s="119" t="s">
        <v>9</v>
      </c>
      <c r="R1" s="126"/>
      <c r="S1" s="119" t="s">
        <v>89</v>
      </c>
      <c r="T1" s="126"/>
      <c r="U1" s="119" t="s">
        <v>6</v>
      </c>
      <c r="V1" s="126"/>
      <c r="W1" s="119" t="s">
        <v>7</v>
      </c>
      <c r="X1" s="120"/>
      <c r="Y1" s="121" t="s">
        <v>13</v>
      </c>
      <c r="Z1" s="123"/>
      <c r="AA1" s="121" t="s">
        <v>12</v>
      </c>
      <c r="AB1" s="123"/>
      <c r="AC1" s="121" t="s">
        <v>90</v>
      </c>
      <c r="AD1" s="122"/>
      <c r="AE1" s="121" t="s">
        <v>14</v>
      </c>
      <c r="AF1" s="123"/>
      <c r="AG1" s="3"/>
    </row>
    <row r="2" spans="1:33" ht="15" thickBot="1" x14ac:dyDescent="0.35">
      <c r="A2" s="115"/>
      <c r="B2" s="116"/>
      <c r="C2" s="12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117"/>
      <c r="B3" s="118"/>
      <c r="C3" s="12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121</v>
      </c>
      <c r="C4" s="20">
        <f t="shared" ref="C4:C5" si="0">AVERAGE(LARGE(G4:AF4,1), LARGE(G4:AF4,2), LARGE(G4:AF4,3))</f>
        <v>67.174999999999997</v>
      </c>
      <c r="D4" s="21">
        <f t="shared" ref="D4:D5" si="1">LARGE(G4:AF4,1)</f>
        <v>68.055000000000007</v>
      </c>
      <c r="E4" s="21">
        <f t="shared" ref="E4:E5" si="2">LARGE(G4:AF4,2)</f>
        <v>67.611000000000004</v>
      </c>
      <c r="F4" s="21">
        <f t="shared" ref="F4:F5" si="3">LARGE(G4:AF4,3)</f>
        <v>65.858999999999995</v>
      </c>
      <c r="G4" s="22">
        <v>67.611000000000004</v>
      </c>
      <c r="H4" s="23">
        <v>65.858999999999995</v>
      </c>
      <c r="I4" s="23">
        <v>0</v>
      </c>
      <c r="J4" s="23">
        <v>0</v>
      </c>
      <c r="K4" s="23">
        <v>0</v>
      </c>
      <c r="L4" s="23">
        <v>0</v>
      </c>
      <c r="M4" s="23">
        <v>68.055000000000007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22"/>
    </row>
    <row r="5" spans="1:33" ht="15" thickBot="1" x14ac:dyDescent="0.35">
      <c r="A5" s="27" t="s">
        <v>17</v>
      </c>
      <c r="B5" s="28" t="s">
        <v>188</v>
      </c>
      <c r="C5" s="20">
        <f t="shared" si="0"/>
        <v>66.845333333333329</v>
      </c>
      <c r="D5" s="21">
        <f t="shared" si="1"/>
        <v>67.111000000000004</v>
      </c>
      <c r="E5" s="21">
        <f t="shared" si="2"/>
        <v>66.869</v>
      </c>
      <c r="F5" s="21">
        <f t="shared" si="3"/>
        <v>66.555999999999997</v>
      </c>
      <c r="G5" s="11">
        <v>65.055999999999997</v>
      </c>
      <c r="H5" s="30">
        <v>66.869</v>
      </c>
      <c r="I5" s="30">
        <v>0</v>
      </c>
      <c r="J5" s="30">
        <v>0</v>
      </c>
      <c r="K5" s="30">
        <v>0</v>
      </c>
      <c r="L5" s="31">
        <v>0</v>
      </c>
      <c r="M5" s="11">
        <v>63.277999999999999</v>
      </c>
      <c r="N5" s="30">
        <v>0</v>
      </c>
      <c r="O5" s="11">
        <v>66.555999999999997</v>
      </c>
      <c r="P5" s="30">
        <v>0</v>
      </c>
      <c r="Q5" s="11">
        <v>0</v>
      </c>
      <c r="R5" s="32">
        <v>0</v>
      </c>
      <c r="S5" s="11">
        <v>0</v>
      </c>
      <c r="T5" s="11">
        <v>0</v>
      </c>
      <c r="U5" s="11">
        <v>0</v>
      </c>
      <c r="V5" s="11">
        <v>0</v>
      </c>
      <c r="W5" s="11">
        <v>67.111000000000004</v>
      </c>
      <c r="X5" s="11">
        <v>64.646000000000001</v>
      </c>
      <c r="Y5" s="11">
        <v>66.5</v>
      </c>
      <c r="Z5" s="11"/>
      <c r="AA5" s="11">
        <v>0</v>
      </c>
      <c r="AB5" s="11">
        <v>0</v>
      </c>
      <c r="AC5" s="11">
        <v>64.055999999999997</v>
      </c>
      <c r="AD5" s="11">
        <v>0</v>
      </c>
      <c r="AE5" s="11">
        <v>0</v>
      </c>
      <c r="AF5" s="11">
        <v>65.909000000000006</v>
      </c>
      <c r="AG5" s="11"/>
    </row>
    <row r="6" spans="1:33" ht="15" thickBot="1" x14ac:dyDescent="0.35">
      <c r="A6" s="18" t="s">
        <v>18</v>
      </c>
      <c r="B6" s="19" t="s">
        <v>127</v>
      </c>
      <c r="C6" s="20">
        <f t="shared" ref="C6:C33" si="4">AVERAGE(LARGE(G6:AF6,1), LARGE(G6:AF6,2), LARGE(G6:AF6,3))</f>
        <v>67.671666666666667</v>
      </c>
      <c r="D6" s="21">
        <f t="shared" ref="D6:D33" si="5">LARGE(G6:AF6,1)</f>
        <v>68.736999999999995</v>
      </c>
      <c r="E6" s="21">
        <f t="shared" ref="E6:E33" si="6">LARGE(G6:AF6,2)</f>
        <v>67.778000000000006</v>
      </c>
      <c r="F6" s="21">
        <f t="shared" ref="F6:F33" si="7">LARGE(G6:AF6,3)</f>
        <v>66.5</v>
      </c>
      <c r="G6" s="22">
        <v>0</v>
      </c>
      <c r="H6" s="23">
        <v>0</v>
      </c>
      <c r="I6" s="22">
        <v>67.778000000000006</v>
      </c>
      <c r="J6" s="23">
        <v>68.736999999999995</v>
      </c>
      <c r="K6" s="23">
        <v>65.888999999999996</v>
      </c>
      <c r="L6" s="24">
        <v>65.100999999999999</v>
      </c>
      <c r="M6" s="22">
        <v>0</v>
      </c>
      <c r="N6" s="23">
        <v>0</v>
      </c>
      <c r="O6" s="22">
        <v>0</v>
      </c>
      <c r="P6" s="23">
        <v>0</v>
      </c>
      <c r="Q6" s="22">
        <v>66.5</v>
      </c>
      <c r="R6" s="25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/>
      <c r="AE6" s="22">
        <v>0</v>
      </c>
      <c r="AF6" s="22">
        <v>0</v>
      </c>
      <c r="AG6" s="22"/>
    </row>
    <row r="7" spans="1:33" ht="15" thickBot="1" x14ac:dyDescent="0.35">
      <c r="A7" s="27" t="s">
        <v>19</v>
      </c>
      <c r="B7" s="28" t="s">
        <v>123</v>
      </c>
      <c r="C7" s="20">
        <f t="shared" si="4"/>
        <v>44.055666666666667</v>
      </c>
      <c r="D7" s="21">
        <f t="shared" si="5"/>
        <v>68.167000000000002</v>
      </c>
      <c r="E7" s="21">
        <f t="shared" si="6"/>
        <v>64</v>
      </c>
      <c r="F7" s="21">
        <f t="shared" si="7"/>
        <v>0</v>
      </c>
      <c r="G7" s="11">
        <v>64</v>
      </c>
      <c r="H7" s="30">
        <v>0</v>
      </c>
      <c r="I7" s="11">
        <v>0</v>
      </c>
      <c r="J7" s="30">
        <v>0</v>
      </c>
      <c r="K7" s="30">
        <v>0</v>
      </c>
      <c r="L7" s="31">
        <v>0</v>
      </c>
      <c r="M7" s="11">
        <v>0</v>
      </c>
      <c r="N7" s="30">
        <v>0</v>
      </c>
      <c r="O7" s="11">
        <v>0</v>
      </c>
      <c r="P7" s="30">
        <v>0</v>
      </c>
      <c r="Q7" s="11">
        <v>0</v>
      </c>
      <c r="R7" s="32">
        <v>0</v>
      </c>
      <c r="S7" s="11">
        <v>0</v>
      </c>
      <c r="T7" s="11">
        <v>0</v>
      </c>
      <c r="U7" s="11">
        <v>68.167000000000002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/>
    </row>
    <row r="8" spans="1:33" ht="15" thickBot="1" x14ac:dyDescent="0.35">
      <c r="A8" s="18" t="s">
        <v>20</v>
      </c>
      <c r="B8" s="19" t="s">
        <v>164</v>
      </c>
      <c r="C8" s="20">
        <f t="shared" si="4"/>
        <v>62.037333333333329</v>
      </c>
      <c r="D8" s="21">
        <f t="shared" si="5"/>
        <v>62.777999999999999</v>
      </c>
      <c r="E8" s="21">
        <f t="shared" si="6"/>
        <v>61.777999999999999</v>
      </c>
      <c r="F8" s="21">
        <f t="shared" si="7"/>
        <v>61.555999999999997</v>
      </c>
      <c r="G8" s="22"/>
      <c r="H8" s="23">
        <v>0</v>
      </c>
      <c r="I8" s="22">
        <v>0</v>
      </c>
      <c r="J8" s="23">
        <v>0</v>
      </c>
      <c r="K8" s="23">
        <v>0</v>
      </c>
      <c r="L8" s="24">
        <v>0</v>
      </c>
      <c r="M8" s="22">
        <v>60.832999999999998</v>
      </c>
      <c r="N8" s="23">
        <v>0</v>
      </c>
      <c r="O8" s="22">
        <v>0</v>
      </c>
      <c r="P8" s="23">
        <v>0</v>
      </c>
      <c r="Q8" s="22">
        <v>0</v>
      </c>
      <c r="R8" s="25">
        <v>0</v>
      </c>
      <c r="S8" s="22">
        <v>0</v>
      </c>
      <c r="T8" s="22">
        <v>0</v>
      </c>
      <c r="U8" s="22">
        <v>61.555999999999997</v>
      </c>
      <c r="V8" s="22">
        <v>61.777999999999999</v>
      </c>
      <c r="W8" s="22">
        <v>61.165999999999997</v>
      </c>
      <c r="X8" s="22">
        <v>0</v>
      </c>
      <c r="Y8" s="22">
        <v>0</v>
      </c>
      <c r="Z8" s="22">
        <v>0</v>
      </c>
      <c r="AA8" s="22">
        <v>62.777999999999999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/>
    </row>
    <row r="9" spans="1:33" ht="15" thickBot="1" x14ac:dyDescent="0.35">
      <c r="A9" s="27" t="s">
        <v>21</v>
      </c>
      <c r="B9" s="28" t="s">
        <v>122</v>
      </c>
      <c r="C9" s="20">
        <f t="shared" si="4"/>
        <v>64.49666666666667</v>
      </c>
      <c r="D9" s="21">
        <f t="shared" si="5"/>
        <v>64.611000000000004</v>
      </c>
      <c r="E9" s="21">
        <f t="shared" si="6"/>
        <v>64.546000000000006</v>
      </c>
      <c r="F9" s="21">
        <f t="shared" si="7"/>
        <v>64.332999999999998</v>
      </c>
      <c r="G9" s="11">
        <v>64.332999999999998</v>
      </c>
      <c r="H9" s="30">
        <v>64.242999999999995</v>
      </c>
      <c r="I9" s="11">
        <v>0</v>
      </c>
      <c r="J9" s="30">
        <v>0</v>
      </c>
      <c r="K9" s="30">
        <v>0</v>
      </c>
      <c r="L9" s="31">
        <v>0</v>
      </c>
      <c r="M9" s="11">
        <v>64.611000000000004</v>
      </c>
      <c r="N9" s="30">
        <v>0</v>
      </c>
      <c r="O9" s="11">
        <v>0</v>
      </c>
      <c r="P9" s="30">
        <v>0</v>
      </c>
      <c r="Q9" s="11">
        <v>0</v>
      </c>
      <c r="R9" s="32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63.667000000000002</v>
      </c>
      <c r="Z9" s="11">
        <v>64.546000000000006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</row>
    <row r="10" spans="1:33" ht="15" thickBot="1" x14ac:dyDescent="0.35">
      <c r="A10" s="18" t="s">
        <v>22</v>
      </c>
      <c r="B10" s="19" t="s">
        <v>129</v>
      </c>
      <c r="C10" s="20">
        <f t="shared" si="4"/>
        <v>23.333333333333332</v>
      </c>
      <c r="D10" s="21">
        <f t="shared" si="5"/>
        <v>70</v>
      </c>
      <c r="E10" s="21">
        <f t="shared" si="6"/>
        <v>0</v>
      </c>
      <c r="F10" s="21">
        <f t="shared" si="7"/>
        <v>0</v>
      </c>
      <c r="G10" s="22">
        <v>0</v>
      </c>
      <c r="H10" s="23">
        <v>0</v>
      </c>
      <c r="I10" s="23">
        <v>0</v>
      </c>
      <c r="J10" s="23">
        <v>70</v>
      </c>
      <c r="K10" s="23">
        <v>0</v>
      </c>
      <c r="L10" s="23">
        <v>0</v>
      </c>
      <c r="M10" s="22">
        <v>0</v>
      </c>
      <c r="N10" s="23">
        <v>0</v>
      </c>
      <c r="O10" s="22">
        <v>0</v>
      </c>
      <c r="P10" s="23">
        <v>0</v>
      </c>
      <c r="Q10" s="22">
        <v>0</v>
      </c>
      <c r="R10" s="25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ht="15" thickBot="1" x14ac:dyDescent="0.35">
      <c r="A11" s="27" t="s">
        <v>23</v>
      </c>
      <c r="B11" s="28" t="s">
        <v>126</v>
      </c>
      <c r="C11" s="20">
        <f t="shared" si="4"/>
        <v>63.158333333333331</v>
      </c>
      <c r="D11" s="21">
        <f t="shared" si="5"/>
        <v>64.388999999999996</v>
      </c>
      <c r="E11" s="21">
        <f t="shared" si="6"/>
        <v>62.610999999999997</v>
      </c>
      <c r="F11" s="21">
        <f t="shared" si="7"/>
        <v>62.475000000000001</v>
      </c>
      <c r="G11" s="11">
        <v>62.610999999999997</v>
      </c>
      <c r="H11" s="30">
        <v>62.475000000000001</v>
      </c>
      <c r="I11" s="30">
        <v>0</v>
      </c>
      <c r="J11" s="30">
        <v>0</v>
      </c>
      <c r="K11" s="30">
        <v>61.389000000000003</v>
      </c>
      <c r="L11" s="30">
        <v>60.152000000000001</v>
      </c>
      <c r="M11" s="11">
        <v>64.388999999999996</v>
      </c>
      <c r="N11" s="30">
        <v>0</v>
      </c>
      <c r="O11" s="11">
        <v>0</v>
      </c>
      <c r="P11" s="30">
        <v>0</v>
      </c>
      <c r="Q11" s="11">
        <v>0</v>
      </c>
      <c r="R11" s="32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/>
    </row>
    <row r="12" spans="1:33" ht="15" thickBot="1" x14ac:dyDescent="0.35">
      <c r="A12" s="18" t="s">
        <v>24</v>
      </c>
      <c r="B12" s="19" t="s">
        <v>124</v>
      </c>
      <c r="C12" s="20">
        <f t="shared" si="4"/>
        <v>65.126333333333335</v>
      </c>
      <c r="D12" s="21">
        <f t="shared" si="5"/>
        <v>66.322999999999993</v>
      </c>
      <c r="E12" s="21">
        <f t="shared" si="6"/>
        <v>65.055999999999997</v>
      </c>
      <c r="F12" s="21">
        <f t="shared" si="7"/>
        <v>64</v>
      </c>
      <c r="G12" s="22">
        <v>64</v>
      </c>
      <c r="H12" s="23">
        <v>62.98</v>
      </c>
      <c r="I12" s="23">
        <v>0</v>
      </c>
      <c r="J12" s="23">
        <v>0</v>
      </c>
      <c r="K12" s="23">
        <v>0</v>
      </c>
      <c r="L12" s="23">
        <v>0</v>
      </c>
      <c r="M12" s="22">
        <v>64</v>
      </c>
      <c r="N12" s="23">
        <v>0</v>
      </c>
      <c r="O12" s="22">
        <v>0</v>
      </c>
      <c r="P12" s="23">
        <v>0</v>
      </c>
      <c r="Q12" s="22">
        <v>0</v>
      </c>
      <c r="R12" s="25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65.055999999999997</v>
      </c>
      <c r="AD12" s="22">
        <v>66.322999999999993</v>
      </c>
      <c r="AE12" s="22">
        <v>0</v>
      </c>
      <c r="AF12" s="22">
        <v>0</v>
      </c>
      <c r="AG12" s="22"/>
    </row>
    <row r="13" spans="1:33" ht="15" thickBot="1" x14ac:dyDescent="0.35">
      <c r="A13" s="27" t="s">
        <v>25</v>
      </c>
      <c r="B13" s="28" t="s">
        <v>128</v>
      </c>
      <c r="C13" s="20">
        <f t="shared" si="4"/>
        <v>60.765999999999998</v>
      </c>
      <c r="D13" s="21">
        <f t="shared" ref="D13" si="8">LARGE(G13:AF13,1)</f>
        <v>62.02</v>
      </c>
      <c r="E13" s="21">
        <f t="shared" ref="E13" si="9">LARGE(G13:AF13,2)</f>
        <v>60.277999999999999</v>
      </c>
      <c r="F13" s="21">
        <f t="shared" ref="F13" si="10">LARGE(G13:AF13,3)</f>
        <v>60</v>
      </c>
      <c r="G13" s="11">
        <v>0</v>
      </c>
      <c r="H13" s="30">
        <v>0</v>
      </c>
      <c r="I13" s="30">
        <v>60</v>
      </c>
      <c r="J13" s="30">
        <v>0</v>
      </c>
      <c r="K13" s="30">
        <v>0</v>
      </c>
      <c r="L13" s="30">
        <v>58.332999999999998</v>
      </c>
      <c r="M13" s="11">
        <v>0</v>
      </c>
      <c r="N13" s="30">
        <v>0</v>
      </c>
      <c r="O13" s="11">
        <v>0</v>
      </c>
      <c r="P13" s="30">
        <v>0</v>
      </c>
      <c r="Q13" s="11">
        <v>60.277999999999999</v>
      </c>
      <c r="R13" s="32">
        <v>62.02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/>
    </row>
    <row r="14" spans="1:33" ht="15" thickBot="1" x14ac:dyDescent="0.35">
      <c r="A14" s="18" t="s">
        <v>183</v>
      </c>
      <c r="B14" s="19" t="s">
        <v>160</v>
      </c>
      <c r="C14" s="20">
        <f t="shared" si="4"/>
        <v>67.924999999999997</v>
      </c>
      <c r="D14" s="21">
        <f t="shared" si="5"/>
        <v>68.888999999999996</v>
      </c>
      <c r="E14" s="21">
        <f t="shared" si="6"/>
        <v>67.941000000000003</v>
      </c>
      <c r="F14" s="21">
        <f t="shared" si="7"/>
        <v>66.944999999999993</v>
      </c>
      <c r="G14" s="22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2">
        <v>66.944999999999993</v>
      </c>
      <c r="N14" s="23">
        <v>0</v>
      </c>
      <c r="O14" s="22">
        <v>0</v>
      </c>
      <c r="P14" s="23">
        <v>0</v>
      </c>
      <c r="Q14" s="22">
        <v>0</v>
      </c>
      <c r="R14" s="25">
        <v>0</v>
      </c>
      <c r="S14" s="22">
        <v>0</v>
      </c>
      <c r="T14" s="22">
        <v>0</v>
      </c>
      <c r="U14" s="22">
        <v>65.888999999999996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68.888999999999996</v>
      </c>
      <c r="AD14" s="22">
        <v>67.941000000000003</v>
      </c>
      <c r="AE14" s="22">
        <v>0</v>
      </c>
      <c r="AF14" s="22">
        <v>0</v>
      </c>
      <c r="AG14" s="22"/>
    </row>
    <row r="15" spans="1:33" ht="15" thickBot="1" x14ac:dyDescent="0.35">
      <c r="A15" s="27" t="s">
        <v>27</v>
      </c>
      <c r="B15" s="28" t="s">
        <v>181</v>
      </c>
      <c r="C15" s="20">
        <f t="shared" si="4"/>
        <v>66.210333333333338</v>
      </c>
      <c r="D15" s="21">
        <f t="shared" si="5"/>
        <v>67.622</v>
      </c>
      <c r="E15" s="21">
        <f t="shared" si="6"/>
        <v>65.656000000000006</v>
      </c>
      <c r="F15" s="21">
        <f t="shared" si="7"/>
        <v>65.352999999999994</v>
      </c>
      <c r="G15" s="11">
        <v>0</v>
      </c>
      <c r="H15" s="30">
        <v>0</v>
      </c>
      <c r="I15" s="11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67.622</v>
      </c>
      <c r="R15" s="30">
        <v>65.656000000000006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65.352999999999994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11"/>
    </row>
    <row r="16" spans="1:33" ht="15" thickBot="1" x14ac:dyDescent="0.35">
      <c r="A16" s="18" t="s">
        <v>28</v>
      </c>
      <c r="B16" s="19" t="s">
        <v>125</v>
      </c>
      <c r="C16" s="20">
        <f t="shared" si="4"/>
        <v>64.666333333333341</v>
      </c>
      <c r="D16" s="21">
        <f t="shared" si="5"/>
        <v>66.055000000000007</v>
      </c>
      <c r="E16" s="21">
        <f t="shared" si="6"/>
        <v>64.11</v>
      </c>
      <c r="F16" s="21">
        <f t="shared" si="7"/>
        <v>63.834000000000003</v>
      </c>
      <c r="G16" s="22">
        <v>63.834000000000003</v>
      </c>
      <c r="H16" s="23">
        <v>0</v>
      </c>
      <c r="I16" s="22">
        <v>0</v>
      </c>
      <c r="J16" s="23">
        <v>0</v>
      </c>
      <c r="K16" s="23">
        <v>0</v>
      </c>
      <c r="L16" s="23">
        <v>0</v>
      </c>
      <c r="M16" s="23">
        <v>64.11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66.055000000000007</v>
      </c>
      <c r="AF16" s="23">
        <v>59.429000000000002</v>
      </c>
      <c r="AG16" s="22"/>
    </row>
    <row r="17" spans="1:33" ht="15" thickBot="1" x14ac:dyDescent="0.35">
      <c r="A17" s="27" t="s">
        <v>29</v>
      </c>
      <c r="B17" s="28" t="s">
        <v>162</v>
      </c>
      <c r="C17" s="20">
        <f t="shared" si="4"/>
        <v>40.907333333333334</v>
      </c>
      <c r="D17" s="21">
        <f t="shared" si="5"/>
        <v>61.722000000000001</v>
      </c>
      <c r="E17" s="21">
        <f t="shared" si="6"/>
        <v>61</v>
      </c>
      <c r="F17" s="21">
        <f t="shared" si="7"/>
        <v>0</v>
      </c>
      <c r="G17" s="11">
        <v>61</v>
      </c>
      <c r="H17" s="30">
        <v>0</v>
      </c>
      <c r="I17" s="11">
        <v>0</v>
      </c>
      <c r="J17" s="30">
        <v>0</v>
      </c>
      <c r="K17" s="30">
        <v>0</v>
      </c>
      <c r="L17" s="30">
        <v>0</v>
      </c>
      <c r="M17" s="30">
        <v>61.722000000000001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11"/>
    </row>
    <row r="18" spans="1:33" ht="15" thickBot="1" x14ac:dyDescent="0.35">
      <c r="A18" s="18" t="s">
        <v>30</v>
      </c>
      <c r="B18" s="19" t="s">
        <v>165</v>
      </c>
      <c r="C18" s="20">
        <f t="shared" si="4"/>
        <v>66.323333333333323</v>
      </c>
      <c r="D18" s="21">
        <f t="shared" si="5"/>
        <v>66.869</v>
      </c>
      <c r="E18" s="21">
        <f t="shared" si="6"/>
        <v>66.278000000000006</v>
      </c>
      <c r="F18" s="21">
        <f t="shared" si="7"/>
        <v>65.822999999999993</v>
      </c>
      <c r="G18" s="22">
        <v>61.222000000000001</v>
      </c>
      <c r="H18" s="23">
        <v>65.822999999999993</v>
      </c>
      <c r="I18" s="22">
        <v>0</v>
      </c>
      <c r="J18" s="23">
        <v>0</v>
      </c>
      <c r="K18" s="23">
        <v>0</v>
      </c>
      <c r="L18" s="24">
        <v>0</v>
      </c>
      <c r="M18" s="22">
        <v>61.110999999999997</v>
      </c>
      <c r="N18" s="23">
        <v>0</v>
      </c>
      <c r="O18" s="22">
        <v>0</v>
      </c>
      <c r="P18" s="23">
        <v>0</v>
      </c>
      <c r="Q18" s="22">
        <v>0</v>
      </c>
      <c r="R18" s="25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66.278000000000006</v>
      </c>
      <c r="AF18" s="22">
        <v>66.869</v>
      </c>
      <c r="AG18" s="22"/>
    </row>
    <row r="19" spans="1:33" ht="15" thickBot="1" x14ac:dyDescent="0.35">
      <c r="A19" s="27" t="s">
        <v>31</v>
      </c>
      <c r="B19" s="28" t="s">
        <v>161</v>
      </c>
      <c r="C19" s="20">
        <f t="shared" si="4"/>
        <v>20.611000000000001</v>
      </c>
      <c r="D19" s="21">
        <f t="shared" si="5"/>
        <v>61.832999999999998</v>
      </c>
      <c r="E19" s="21">
        <f t="shared" si="6"/>
        <v>0</v>
      </c>
      <c r="F19" s="21">
        <f t="shared" si="7"/>
        <v>0</v>
      </c>
      <c r="G19" s="11">
        <v>0</v>
      </c>
      <c r="H19" s="30">
        <v>0</v>
      </c>
      <c r="I19" s="11">
        <v>0</v>
      </c>
      <c r="J19" s="30">
        <v>0</v>
      </c>
      <c r="K19" s="30">
        <v>0</v>
      </c>
      <c r="L19" s="31">
        <v>0</v>
      </c>
      <c r="M19" s="11">
        <v>61.832999999999998</v>
      </c>
      <c r="N19" s="30">
        <v>0</v>
      </c>
      <c r="O19" s="11">
        <v>0</v>
      </c>
      <c r="P19" s="30">
        <v>0</v>
      </c>
      <c r="Q19" s="11">
        <v>0</v>
      </c>
      <c r="R19" s="32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/>
    </row>
    <row r="20" spans="1:33" ht="15" thickBot="1" x14ac:dyDescent="0.35">
      <c r="A20" s="18" t="s">
        <v>32</v>
      </c>
      <c r="B20" s="19" t="s">
        <v>163</v>
      </c>
      <c r="C20" s="20">
        <f t="shared" si="4"/>
        <v>20.352</v>
      </c>
      <c r="D20" s="21">
        <f t="shared" si="5"/>
        <v>61.055999999999997</v>
      </c>
      <c r="E20" s="21">
        <f t="shared" si="6"/>
        <v>0</v>
      </c>
      <c r="F20" s="21">
        <f t="shared" si="7"/>
        <v>0</v>
      </c>
      <c r="G20" s="22">
        <v>0</v>
      </c>
      <c r="H20" s="23">
        <v>0</v>
      </c>
      <c r="I20" s="22">
        <v>0</v>
      </c>
      <c r="J20" s="23">
        <v>0</v>
      </c>
      <c r="K20" s="23">
        <v>0</v>
      </c>
      <c r="L20" s="24">
        <v>0</v>
      </c>
      <c r="M20" s="22">
        <v>61.055999999999997</v>
      </c>
      <c r="N20" s="23">
        <v>0</v>
      </c>
      <c r="O20" s="22">
        <v>0</v>
      </c>
      <c r="P20" s="23">
        <v>0</v>
      </c>
      <c r="Q20" s="22">
        <v>0</v>
      </c>
      <c r="R20" s="25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ht="15" thickBot="1" x14ac:dyDescent="0.35">
      <c r="A21" s="18" t="s">
        <v>33</v>
      </c>
      <c r="B21" s="19" t="s">
        <v>186</v>
      </c>
      <c r="C21" s="20">
        <f t="shared" si="4"/>
        <v>63.656666666666666</v>
      </c>
      <c r="D21" s="21">
        <f t="shared" si="5"/>
        <v>65.667000000000002</v>
      </c>
      <c r="E21" s="21">
        <f t="shared" si="6"/>
        <v>62.777999999999999</v>
      </c>
      <c r="F21" s="21">
        <f t="shared" si="7"/>
        <v>62.524999999999999</v>
      </c>
      <c r="G21" s="22">
        <v>0</v>
      </c>
      <c r="H21" s="23">
        <v>0</v>
      </c>
      <c r="I21" s="22">
        <v>0</v>
      </c>
      <c r="J21" s="23">
        <v>0</v>
      </c>
      <c r="K21" s="23">
        <v>62.777999999999999</v>
      </c>
      <c r="L21" s="24">
        <v>0</v>
      </c>
      <c r="M21" s="22">
        <v>0</v>
      </c>
      <c r="N21" s="23">
        <v>0</v>
      </c>
      <c r="O21" s="22">
        <v>0</v>
      </c>
      <c r="P21" s="23">
        <v>0</v>
      </c>
      <c r="Q21" s="22">
        <v>65.667000000000002</v>
      </c>
      <c r="R21" s="25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61.667000000000002</v>
      </c>
      <c r="Z21" s="22">
        <v>62.524999999999999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/>
    </row>
    <row r="22" spans="1:33" ht="15" thickBot="1" x14ac:dyDescent="0.35">
      <c r="A22" s="18" t="s">
        <v>34</v>
      </c>
      <c r="B22" s="28" t="s">
        <v>194</v>
      </c>
      <c r="C22" s="20">
        <f t="shared" si="4"/>
        <v>43.850666666666676</v>
      </c>
      <c r="D22" s="21">
        <f t="shared" si="5"/>
        <v>67.108000000000004</v>
      </c>
      <c r="E22" s="21">
        <f t="shared" si="6"/>
        <v>64.444000000000003</v>
      </c>
      <c r="F22" s="21">
        <f t="shared" si="7"/>
        <v>0</v>
      </c>
      <c r="G22" s="11">
        <v>0</v>
      </c>
      <c r="H22" s="30">
        <v>0</v>
      </c>
      <c r="I22" s="11">
        <v>0</v>
      </c>
      <c r="J22" s="30">
        <v>0</v>
      </c>
      <c r="K22" s="30">
        <v>0</v>
      </c>
      <c r="L22" s="31">
        <v>0</v>
      </c>
      <c r="M22" s="11">
        <v>0</v>
      </c>
      <c r="N22" s="30">
        <v>0</v>
      </c>
      <c r="O22" s="11">
        <v>0</v>
      </c>
      <c r="P22" s="30">
        <v>0</v>
      </c>
      <c r="Q22" s="11">
        <v>0</v>
      </c>
      <c r="R22" s="32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64.444000000000003</v>
      </c>
      <c r="AD22" s="11">
        <v>67.108000000000004</v>
      </c>
      <c r="AE22" s="11">
        <v>0</v>
      </c>
      <c r="AF22" s="11">
        <v>0</v>
      </c>
      <c r="AG22" s="11"/>
    </row>
    <row r="23" spans="1:33" ht="15" thickBot="1" x14ac:dyDescent="0.35">
      <c r="A23" s="18" t="s">
        <v>35</v>
      </c>
      <c r="B23" s="19" t="s">
        <v>199</v>
      </c>
      <c r="C23" s="20">
        <f t="shared" si="4"/>
        <v>44.091000000000001</v>
      </c>
      <c r="D23" s="21">
        <f t="shared" si="5"/>
        <v>66.515000000000001</v>
      </c>
      <c r="E23" s="21">
        <f t="shared" si="6"/>
        <v>65.757999999999996</v>
      </c>
      <c r="F23" s="21">
        <f t="shared" si="7"/>
        <v>0</v>
      </c>
      <c r="G23" s="22">
        <v>0</v>
      </c>
      <c r="H23" s="23">
        <v>0</v>
      </c>
      <c r="I23" s="22">
        <v>0</v>
      </c>
      <c r="J23" s="23">
        <v>0</v>
      </c>
      <c r="K23" s="23">
        <v>0</v>
      </c>
      <c r="L23" s="24">
        <v>65.757999999999996</v>
      </c>
      <c r="M23" s="22">
        <v>0</v>
      </c>
      <c r="N23" s="23">
        <v>0</v>
      </c>
      <c r="O23" s="22">
        <v>0</v>
      </c>
      <c r="P23" s="23">
        <v>0</v>
      </c>
      <c r="Q23" s="22">
        <v>0</v>
      </c>
      <c r="R23" s="25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66.515000000000001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/>
    </row>
    <row r="24" spans="1:33" ht="15" thickBot="1" x14ac:dyDescent="0.35">
      <c r="A24" s="18" t="s">
        <v>36</v>
      </c>
      <c r="B24" s="28"/>
      <c r="C24" s="20">
        <f t="shared" si="4"/>
        <v>0</v>
      </c>
      <c r="D24" s="21">
        <f t="shared" si="5"/>
        <v>0</v>
      </c>
      <c r="E24" s="21">
        <f t="shared" si="6"/>
        <v>0</v>
      </c>
      <c r="F24" s="21">
        <f t="shared" si="7"/>
        <v>0</v>
      </c>
      <c r="G24" s="11">
        <v>0</v>
      </c>
      <c r="H24" s="30">
        <v>0</v>
      </c>
      <c r="I24" s="11">
        <v>0</v>
      </c>
      <c r="J24" s="30">
        <v>0</v>
      </c>
      <c r="K24" s="30">
        <v>0</v>
      </c>
      <c r="L24" s="31">
        <v>0</v>
      </c>
      <c r="M24" s="11">
        <v>0</v>
      </c>
      <c r="N24" s="30">
        <v>0</v>
      </c>
      <c r="O24" s="11">
        <v>0</v>
      </c>
      <c r="P24" s="30">
        <v>0</v>
      </c>
      <c r="Q24" s="11">
        <v>0</v>
      </c>
      <c r="R24" s="32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/>
    </row>
    <row r="25" spans="1:33" ht="15" thickBot="1" x14ac:dyDescent="0.35">
      <c r="A25" s="18" t="s">
        <v>37</v>
      </c>
      <c r="B25" s="19"/>
      <c r="C25" s="20">
        <f t="shared" si="4"/>
        <v>0</v>
      </c>
      <c r="D25" s="21">
        <f t="shared" si="5"/>
        <v>0</v>
      </c>
      <c r="E25" s="21">
        <f t="shared" si="6"/>
        <v>0</v>
      </c>
      <c r="F25" s="21">
        <f t="shared" si="7"/>
        <v>0</v>
      </c>
      <c r="G25" s="22">
        <v>0</v>
      </c>
      <c r="H25" s="23">
        <v>0</v>
      </c>
      <c r="I25" s="22">
        <v>0</v>
      </c>
      <c r="J25" s="23">
        <v>0</v>
      </c>
      <c r="K25" s="23">
        <v>0</v>
      </c>
      <c r="L25" s="24">
        <v>0</v>
      </c>
      <c r="M25" s="22">
        <v>0</v>
      </c>
      <c r="N25" s="23">
        <v>0</v>
      </c>
      <c r="O25" s="22">
        <v>0</v>
      </c>
      <c r="P25" s="23">
        <v>0</v>
      </c>
      <c r="Q25" s="22">
        <v>0</v>
      </c>
      <c r="R25" s="25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/>
    </row>
    <row r="26" spans="1:33" ht="15" thickBot="1" x14ac:dyDescent="0.35">
      <c r="A26" s="18" t="s">
        <v>50</v>
      </c>
      <c r="B26" s="28"/>
      <c r="C26" s="20">
        <f t="shared" si="4"/>
        <v>0</v>
      </c>
      <c r="D26" s="21">
        <f t="shared" si="5"/>
        <v>0</v>
      </c>
      <c r="E26" s="21">
        <f t="shared" si="6"/>
        <v>0</v>
      </c>
      <c r="F26" s="21">
        <f t="shared" si="7"/>
        <v>0</v>
      </c>
      <c r="G26" s="11">
        <v>0</v>
      </c>
      <c r="H26" s="30">
        <v>0</v>
      </c>
      <c r="I26" s="11">
        <v>0</v>
      </c>
      <c r="J26" s="30">
        <v>0</v>
      </c>
      <c r="K26" s="30">
        <v>0</v>
      </c>
      <c r="L26" s="31">
        <v>0</v>
      </c>
      <c r="M26" s="11">
        <v>0</v>
      </c>
      <c r="N26" s="30">
        <v>0</v>
      </c>
      <c r="O26" s="11">
        <v>0</v>
      </c>
      <c r="P26" s="30">
        <v>0</v>
      </c>
      <c r="Q26" s="11">
        <v>0</v>
      </c>
      <c r="R26" s="32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/>
    </row>
    <row r="27" spans="1:33" ht="15" thickBot="1" x14ac:dyDescent="0.35">
      <c r="A27" s="18" t="s">
        <v>51</v>
      </c>
      <c r="B27" s="19"/>
      <c r="C27" s="20">
        <f t="shared" si="4"/>
        <v>0</v>
      </c>
      <c r="D27" s="21">
        <f t="shared" si="5"/>
        <v>0</v>
      </c>
      <c r="E27" s="21">
        <f t="shared" si="6"/>
        <v>0</v>
      </c>
      <c r="F27" s="21">
        <f t="shared" si="7"/>
        <v>0</v>
      </c>
      <c r="G27" s="22">
        <v>0</v>
      </c>
      <c r="H27" s="23">
        <v>0</v>
      </c>
      <c r="I27" s="22">
        <v>0</v>
      </c>
      <c r="J27" s="23">
        <v>0</v>
      </c>
      <c r="K27" s="23">
        <v>0</v>
      </c>
      <c r="L27" s="24">
        <v>0</v>
      </c>
      <c r="M27" s="22">
        <v>0</v>
      </c>
      <c r="N27" s="23">
        <v>0</v>
      </c>
      <c r="O27" s="22">
        <v>0</v>
      </c>
      <c r="P27" s="23">
        <v>0</v>
      </c>
      <c r="Q27" s="22">
        <v>0</v>
      </c>
      <c r="R27" s="25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/>
    </row>
    <row r="28" spans="1:33" ht="15" thickBot="1" x14ac:dyDescent="0.35">
      <c r="A28" s="18" t="s">
        <v>52</v>
      </c>
      <c r="B28" s="28"/>
      <c r="C28" s="20">
        <f t="shared" si="4"/>
        <v>0</v>
      </c>
      <c r="D28" s="21">
        <f t="shared" si="5"/>
        <v>0</v>
      </c>
      <c r="E28" s="21">
        <f t="shared" si="6"/>
        <v>0</v>
      </c>
      <c r="F28" s="21">
        <f t="shared" si="7"/>
        <v>0</v>
      </c>
      <c r="G28" s="11">
        <v>0</v>
      </c>
      <c r="H28" s="30">
        <v>0</v>
      </c>
      <c r="I28" s="11">
        <v>0</v>
      </c>
      <c r="J28" s="30">
        <v>0</v>
      </c>
      <c r="K28" s="30">
        <v>0</v>
      </c>
      <c r="L28" s="31">
        <v>0</v>
      </c>
      <c r="M28" s="11">
        <v>0</v>
      </c>
      <c r="N28" s="30">
        <v>0</v>
      </c>
      <c r="O28" s="11">
        <v>0</v>
      </c>
      <c r="P28" s="30">
        <v>0</v>
      </c>
      <c r="Q28" s="11">
        <v>0</v>
      </c>
      <c r="R28" s="32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/>
    </row>
    <row r="29" spans="1:33" ht="15" thickBot="1" x14ac:dyDescent="0.35">
      <c r="A29" s="18" t="s">
        <v>53</v>
      </c>
      <c r="B29" s="19"/>
      <c r="C29" s="20">
        <f t="shared" si="4"/>
        <v>0</v>
      </c>
      <c r="D29" s="21">
        <f t="shared" si="5"/>
        <v>0</v>
      </c>
      <c r="E29" s="21">
        <f t="shared" si="6"/>
        <v>0</v>
      </c>
      <c r="F29" s="21">
        <f t="shared" si="7"/>
        <v>0</v>
      </c>
      <c r="G29" s="22">
        <v>0</v>
      </c>
      <c r="H29" s="23">
        <v>0</v>
      </c>
      <c r="I29" s="22">
        <v>0</v>
      </c>
      <c r="J29" s="23">
        <v>0</v>
      </c>
      <c r="K29" s="23">
        <v>0</v>
      </c>
      <c r="L29" s="24">
        <v>0</v>
      </c>
      <c r="M29" s="22">
        <v>0</v>
      </c>
      <c r="N29" s="23">
        <v>0</v>
      </c>
      <c r="O29" s="22">
        <v>0</v>
      </c>
      <c r="P29" s="23">
        <v>0</v>
      </c>
      <c r="Q29" s="22">
        <v>0</v>
      </c>
      <c r="R29" s="25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/>
    </row>
    <row r="30" spans="1:33" ht="15" thickBot="1" x14ac:dyDescent="0.35">
      <c r="A30" s="18" t="s">
        <v>54</v>
      </c>
      <c r="B30" s="28"/>
      <c r="C30" s="20">
        <f t="shared" si="4"/>
        <v>0</v>
      </c>
      <c r="D30" s="21">
        <f t="shared" si="5"/>
        <v>0</v>
      </c>
      <c r="E30" s="21">
        <f t="shared" si="6"/>
        <v>0</v>
      </c>
      <c r="F30" s="21">
        <f t="shared" si="7"/>
        <v>0</v>
      </c>
      <c r="G30" s="11">
        <v>0</v>
      </c>
      <c r="H30" s="30">
        <v>0</v>
      </c>
      <c r="I30" s="11">
        <v>0</v>
      </c>
      <c r="J30" s="30">
        <v>0</v>
      </c>
      <c r="K30" s="30">
        <v>0</v>
      </c>
      <c r="L30" s="31">
        <v>0</v>
      </c>
      <c r="M30" s="11">
        <v>0</v>
      </c>
      <c r="N30" s="30">
        <v>0</v>
      </c>
      <c r="O30" s="11">
        <v>0</v>
      </c>
      <c r="P30" s="30">
        <v>0</v>
      </c>
      <c r="Q30" s="11">
        <v>0</v>
      </c>
      <c r="R30" s="32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/>
    </row>
    <row r="31" spans="1:33" ht="15" thickBot="1" x14ac:dyDescent="0.35">
      <c r="A31" s="18" t="s">
        <v>55</v>
      </c>
      <c r="B31" s="19"/>
      <c r="C31" s="20">
        <f t="shared" si="4"/>
        <v>0</v>
      </c>
      <c r="D31" s="21">
        <f t="shared" si="5"/>
        <v>0</v>
      </c>
      <c r="E31" s="21">
        <f t="shared" si="6"/>
        <v>0</v>
      </c>
      <c r="F31" s="21">
        <f t="shared" si="7"/>
        <v>0</v>
      </c>
      <c r="G31" s="22">
        <v>0</v>
      </c>
      <c r="H31" s="23">
        <v>0</v>
      </c>
      <c r="I31" s="22">
        <v>0</v>
      </c>
      <c r="J31" s="23">
        <v>0</v>
      </c>
      <c r="K31" s="23">
        <v>0</v>
      </c>
      <c r="L31" s="24">
        <v>0</v>
      </c>
      <c r="M31" s="22">
        <v>0</v>
      </c>
      <c r="N31" s="23">
        <v>0</v>
      </c>
      <c r="O31" s="22">
        <v>0</v>
      </c>
      <c r="P31" s="23">
        <v>0</v>
      </c>
      <c r="Q31" s="22">
        <v>0</v>
      </c>
      <c r="R31" s="25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/>
    </row>
    <row r="32" spans="1:33" ht="15" thickBot="1" x14ac:dyDescent="0.35">
      <c r="A32" s="18" t="s">
        <v>56</v>
      </c>
      <c r="B32" s="28"/>
      <c r="C32" s="20">
        <f t="shared" si="4"/>
        <v>0</v>
      </c>
      <c r="D32" s="21">
        <f t="shared" si="5"/>
        <v>0</v>
      </c>
      <c r="E32" s="21">
        <f t="shared" si="6"/>
        <v>0</v>
      </c>
      <c r="F32" s="21">
        <f t="shared" si="7"/>
        <v>0</v>
      </c>
      <c r="G32" s="11">
        <v>0</v>
      </c>
      <c r="H32" s="30">
        <v>0</v>
      </c>
      <c r="I32" s="11">
        <v>0</v>
      </c>
      <c r="J32" s="30">
        <v>0</v>
      </c>
      <c r="K32" s="30">
        <v>0</v>
      </c>
      <c r="L32" s="31">
        <v>0</v>
      </c>
      <c r="M32" s="11">
        <v>0</v>
      </c>
      <c r="N32" s="30">
        <v>0</v>
      </c>
      <c r="O32" s="11">
        <v>0</v>
      </c>
      <c r="P32" s="30">
        <v>0</v>
      </c>
      <c r="Q32" s="11">
        <v>0</v>
      </c>
      <c r="R32" s="32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/>
    </row>
    <row r="33" spans="1:33" ht="15" thickBot="1" x14ac:dyDescent="0.35">
      <c r="A33" s="18" t="s">
        <v>57</v>
      </c>
      <c r="B33" s="19"/>
      <c r="C33" s="20">
        <f t="shared" si="4"/>
        <v>0</v>
      </c>
      <c r="D33" s="21">
        <f t="shared" si="5"/>
        <v>0</v>
      </c>
      <c r="E33" s="21">
        <f t="shared" si="6"/>
        <v>0</v>
      </c>
      <c r="F33" s="21">
        <f t="shared" si="7"/>
        <v>0</v>
      </c>
      <c r="G33" s="22">
        <v>0</v>
      </c>
      <c r="H33" s="23">
        <v>0</v>
      </c>
      <c r="I33" s="22">
        <v>0</v>
      </c>
      <c r="J33" s="23">
        <v>0</v>
      </c>
      <c r="K33" s="23">
        <v>0</v>
      </c>
      <c r="L33" s="24">
        <v>0</v>
      </c>
      <c r="M33" s="22">
        <v>0</v>
      </c>
      <c r="N33" s="23">
        <v>0</v>
      </c>
      <c r="O33" s="22">
        <v>0</v>
      </c>
      <c r="P33" s="23">
        <v>0</v>
      </c>
      <c r="Q33" s="22">
        <v>0</v>
      </c>
      <c r="R33" s="25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/>
    </row>
  </sheetData>
  <mergeCells count="15"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  <mergeCell ref="A1:B3"/>
    <mergeCell ref="G1:H1"/>
    <mergeCell ref="I1:J1"/>
    <mergeCell ref="K1:L1"/>
    <mergeCell ref="M1:N1"/>
  </mergeCells>
  <phoneticPr fontId="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F90C-DB56-48B5-A49C-4770CDF88D61}">
  <dimension ref="B3:E23"/>
  <sheetViews>
    <sheetView topLeftCell="A2" workbookViewId="0">
      <selection activeCell="E16" sqref="B3:E16"/>
    </sheetView>
  </sheetViews>
  <sheetFormatPr defaultRowHeight="14.4" x14ac:dyDescent="0.3"/>
  <cols>
    <col min="2" max="2" width="43.88671875" customWidth="1"/>
    <col min="3" max="3" width="22.44140625" customWidth="1"/>
    <col min="4" max="4" width="18.33203125" customWidth="1"/>
    <col min="5" max="5" width="14.44140625" customWidth="1"/>
  </cols>
  <sheetData>
    <row r="3" spans="2:5" x14ac:dyDescent="0.3">
      <c r="B3" s="81" t="s">
        <v>47</v>
      </c>
      <c r="C3" s="82" t="s">
        <v>48</v>
      </c>
      <c r="D3" s="82" t="s">
        <v>49</v>
      </c>
      <c r="E3" s="83" t="s">
        <v>204</v>
      </c>
    </row>
    <row r="4" spans="2:5" s="69" customFormat="1" x14ac:dyDescent="0.3">
      <c r="B4" s="96" t="str">
        <f>JUNIOŘI!B14</f>
        <v>Veronika Sedláčková  -  Givesta,Delgado</v>
      </c>
      <c r="C4" s="97">
        <f>JUNIOŘI!C14</f>
        <v>67.924999999999997</v>
      </c>
      <c r="D4" s="97">
        <f t="shared" ref="D4:D23" si="0">RANK(C4,C$4:C$23)</f>
        <v>1</v>
      </c>
      <c r="E4" s="103"/>
    </row>
    <row r="5" spans="2:5" s="68" customFormat="1" x14ac:dyDescent="0.3">
      <c r="B5" s="96" t="str">
        <f>JUNIOŘI!B6</f>
        <v>Marie Holíková  -  Buffalo</v>
      </c>
      <c r="C5" s="97">
        <f>JUNIOŘI!C6</f>
        <v>67.671666666666667</v>
      </c>
      <c r="D5" s="97">
        <f t="shared" si="0"/>
        <v>2</v>
      </c>
      <c r="E5" s="103"/>
    </row>
    <row r="6" spans="2:5" s="69" customFormat="1" x14ac:dyDescent="0.3">
      <c r="B6" s="96" t="str">
        <f>JUNIOŘI!B4</f>
        <v xml:space="preserve">Alžběta Blažková - Fidalgo  </v>
      </c>
      <c r="C6" s="97">
        <f>JUNIOŘI!C4</f>
        <v>67.174999999999997</v>
      </c>
      <c r="D6" s="97">
        <f t="shared" si="0"/>
        <v>3</v>
      </c>
      <c r="E6" s="103"/>
    </row>
    <row r="7" spans="2:5" s="69" customFormat="1" x14ac:dyDescent="0.3">
      <c r="B7" s="96" t="str">
        <f>JUNIOŘI!B5</f>
        <v>Vendula Fajfrlíková  -  Mary Lou/Fortnite</v>
      </c>
      <c r="C7" s="97">
        <f>JUNIOŘI!C5</f>
        <v>66.845333333333329</v>
      </c>
      <c r="D7" s="97">
        <f t="shared" si="0"/>
        <v>4</v>
      </c>
      <c r="E7" s="103"/>
    </row>
    <row r="8" spans="2:5" s="69" customFormat="1" x14ac:dyDescent="0.3">
      <c r="B8" s="96" t="str">
        <f>JUNIOŘI!B18</f>
        <v>Tereza Malá  -  Babalu S, Nova Secretdancer</v>
      </c>
      <c r="C8" s="97">
        <f>JUNIOŘI!C18</f>
        <v>66.323333333333323</v>
      </c>
      <c r="D8" s="97">
        <f t="shared" si="0"/>
        <v>5</v>
      </c>
      <c r="E8" s="103"/>
    </row>
    <row r="9" spans="2:5" s="69" customFormat="1" x14ac:dyDescent="0.3">
      <c r="B9" s="96" t="str">
        <f>JUNIOŘI!B15</f>
        <v>Kateřina Sekaninová  -  Handiness</v>
      </c>
      <c r="C9" s="97">
        <f>JUNIOŘI!C15</f>
        <v>66.210333333333338</v>
      </c>
      <c r="D9" s="97">
        <f t="shared" si="0"/>
        <v>6</v>
      </c>
      <c r="E9" s="103"/>
    </row>
    <row r="10" spans="2:5" s="69" customFormat="1" x14ac:dyDescent="0.3">
      <c r="B10" s="96" t="str">
        <f>JUNIOŘI!B12</f>
        <v>Tereza Petráchová  -  Malše Lužická</v>
      </c>
      <c r="C10" s="97">
        <f>JUNIOŘI!C12</f>
        <v>65.126333333333335</v>
      </c>
      <c r="D10" s="97">
        <f t="shared" si="0"/>
        <v>7</v>
      </c>
      <c r="E10" s="103"/>
    </row>
    <row r="11" spans="2:5" s="69" customFormat="1" x14ac:dyDescent="0.3">
      <c r="B11" s="96" t="str">
        <f>JUNIOŘI!B16</f>
        <v>Natálie Ticová  -  Jazzpoint</v>
      </c>
      <c r="C11" s="97">
        <f>JUNIOŘI!C16</f>
        <v>64.666333333333341</v>
      </c>
      <c r="D11" s="97">
        <f t="shared" si="0"/>
        <v>8</v>
      </c>
      <c r="E11" s="103"/>
    </row>
    <row r="12" spans="2:5" s="69" customFormat="1" x14ac:dyDescent="0.3">
      <c r="B12" s="96" t="str">
        <f>JUNIOŘI!B9</f>
        <v>Kamila Kadlecová  -  Fliere Fluiter</v>
      </c>
      <c r="C12" s="97">
        <f>JUNIOŘI!C9</f>
        <v>64.49666666666667</v>
      </c>
      <c r="D12" s="97">
        <f t="shared" si="0"/>
        <v>9</v>
      </c>
      <c r="E12" s="103"/>
    </row>
    <row r="13" spans="2:5" s="69" customFormat="1" x14ac:dyDescent="0.3">
      <c r="B13" s="96" t="str">
        <f>JUNIOŘI!B21</f>
        <v>Anna Michalíková  -  Daisy</v>
      </c>
      <c r="C13" s="97">
        <f>JUNIOŘI!C21</f>
        <v>63.656666666666666</v>
      </c>
      <c r="D13" s="97">
        <f t="shared" si="0"/>
        <v>10</v>
      </c>
      <c r="E13" s="103"/>
    </row>
    <row r="14" spans="2:5" x14ac:dyDescent="0.3">
      <c r="B14" s="94" t="str">
        <f>JUNIOŘI!B11</f>
        <v>Natálie Padyšáková  -  Dion</v>
      </c>
      <c r="C14" s="84">
        <f>JUNIOŘI!C11</f>
        <v>63.158333333333331</v>
      </c>
      <c r="D14" s="84" t="s">
        <v>208</v>
      </c>
      <c r="E14" s="104"/>
    </row>
    <row r="15" spans="2:5" x14ac:dyDescent="0.3">
      <c r="B15" s="94" t="str">
        <f>JUNIOŘI!B8</f>
        <v xml:space="preserve">Nela Jirásková  Legion  </v>
      </c>
      <c r="C15" s="84">
        <f>JUNIOŘI!C8</f>
        <v>62.037333333333329</v>
      </c>
      <c r="D15" s="84" t="s">
        <v>208</v>
      </c>
      <c r="E15" s="104"/>
    </row>
    <row r="16" spans="2:5" x14ac:dyDescent="0.3">
      <c r="B16" s="94" t="str">
        <f>JUNIOŘI!B13</f>
        <v>Štěpánka Šálková  -  Rocky of Gracie/O-Ren Ishii</v>
      </c>
      <c r="C16" s="84">
        <f>JUNIOŘI!C13</f>
        <v>60.765999999999998</v>
      </c>
      <c r="D16" s="84" t="s">
        <v>208</v>
      </c>
      <c r="E16" s="104"/>
    </row>
    <row r="17" spans="2:5" x14ac:dyDescent="0.3">
      <c r="B17" s="94" t="str">
        <f>JUNIOŘI!B23</f>
        <v>Eliška Vandasová  -  Roncevall Old/Sir d Amour</v>
      </c>
      <c r="C17" s="84">
        <f>JUNIOŘI!C23</f>
        <v>44.091000000000001</v>
      </c>
      <c r="D17" s="84">
        <f t="shared" si="0"/>
        <v>14</v>
      </c>
      <c r="E17" s="104"/>
    </row>
    <row r="18" spans="2:5" x14ac:dyDescent="0.3">
      <c r="B18" s="94" t="str">
        <f>JUNIOŘI!B7</f>
        <v>Lucie Javůrková  -  Sandy</v>
      </c>
      <c r="C18" s="84">
        <f>JUNIOŘI!C7</f>
        <v>44.055666666666667</v>
      </c>
      <c r="D18" s="84">
        <f t="shared" si="0"/>
        <v>15</v>
      </c>
      <c r="E18" s="104"/>
    </row>
    <row r="19" spans="2:5" s="69" customFormat="1" x14ac:dyDescent="0.3">
      <c r="B19" s="94" t="str">
        <f>JUNIOŘI!B22</f>
        <v>Linda Amelia Greenidge  -  Liven Shine</v>
      </c>
      <c r="C19" s="84">
        <f>JUNIOŘI!C22</f>
        <v>43.850666666666676</v>
      </c>
      <c r="D19" s="84">
        <f t="shared" si="0"/>
        <v>16</v>
      </c>
      <c r="E19" s="104"/>
    </row>
    <row r="20" spans="2:5" x14ac:dyDescent="0.3">
      <c r="B20" s="94" t="str">
        <f>JUNIOŘI!B17</f>
        <v>Veronika Machalová  -  Moonlight Shadow</v>
      </c>
      <c r="C20" s="84">
        <f>JUNIOŘI!C17</f>
        <v>40.907333333333334</v>
      </c>
      <c r="D20" s="84">
        <f t="shared" si="0"/>
        <v>17</v>
      </c>
      <c r="E20" s="104"/>
    </row>
    <row r="21" spans="2:5" x14ac:dyDescent="0.3">
      <c r="B21" s="94" t="str">
        <f>JUNIOŘI!B10</f>
        <v>Anna Marie Křížová  -  Diamantina</v>
      </c>
      <c r="C21" s="84">
        <f>JUNIOŘI!C10</f>
        <v>23.333333333333332</v>
      </c>
      <c r="D21" s="84">
        <f t="shared" si="0"/>
        <v>18</v>
      </c>
      <c r="E21" s="104"/>
    </row>
    <row r="22" spans="2:5" x14ac:dyDescent="0.3">
      <c r="B22" s="94" t="str">
        <f>JUNIOŘI!B19</f>
        <v>Leticie Jandová  -  Ulma</v>
      </c>
      <c r="C22" s="84">
        <f>JUNIOŘI!C19</f>
        <v>20.611000000000001</v>
      </c>
      <c r="D22" s="84">
        <f t="shared" si="0"/>
        <v>19</v>
      </c>
      <c r="E22" s="104"/>
    </row>
    <row r="23" spans="2:5" x14ac:dyDescent="0.3">
      <c r="B23" s="95" t="str">
        <f>JUNIOŘI!B20</f>
        <v>Alžběta Vais  -  Elmondo</v>
      </c>
      <c r="C23" s="86">
        <f>JUNIOŘI!C20</f>
        <v>20.352</v>
      </c>
      <c r="D23" s="86">
        <f t="shared" si="0"/>
        <v>20</v>
      </c>
      <c r="E23" s="105"/>
    </row>
  </sheetData>
  <phoneticPr fontId="3" type="noConversion"/>
  <pageMargins left="0.7" right="0.7" top="0.78740157499999996" bottom="0.78740157499999996" header="0.3" footer="0.3"/>
  <pageSetup paperSize="9" orientation="portrait" horizontalDpi="4294967292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8317-0946-47D0-84B9-05A254966518}">
  <dimension ref="A1:AG62"/>
  <sheetViews>
    <sheetView topLeftCell="B1" workbookViewId="0">
      <selection activeCell="B19" sqref="B19"/>
    </sheetView>
  </sheetViews>
  <sheetFormatPr defaultRowHeight="14.4" x14ac:dyDescent="0.3"/>
  <cols>
    <col min="1" max="1" width="3.5546875" customWidth="1"/>
    <col min="2" max="2" width="52.109375" customWidth="1"/>
    <col min="3" max="3" width="11.33203125" customWidth="1"/>
    <col min="4" max="4" width="14.5546875" customWidth="1"/>
    <col min="5" max="5" width="15.33203125" customWidth="1"/>
    <col min="6" max="6" width="14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113" t="s">
        <v>39</v>
      </c>
      <c r="B1" s="114"/>
      <c r="C1" s="1" t="s">
        <v>1</v>
      </c>
      <c r="D1" s="2" t="s">
        <v>2</v>
      </c>
      <c r="E1" s="2" t="s">
        <v>3</v>
      </c>
      <c r="F1" s="2" t="s">
        <v>4</v>
      </c>
      <c r="G1" s="119" t="s">
        <v>10</v>
      </c>
      <c r="H1" s="120"/>
      <c r="I1" s="121" t="s">
        <v>11</v>
      </c>
      <c r="J1" s="122"/>
      <c r="K1" s="121" t="s">
        <v>13</v>
      </c>
      <c r="L1" s="122"/>
      <c r="M1" s="121" t="s">
        <v>8</v>
      </c>
      <c r="N1" s="122"/>
      <c r="O1" s="119" t="s">
        <v>5</v>
      </c>
      <c r="P1" s="126"/>
      <c r="Q1" s="119" t="s">
        <v>9</v>
      </c>
      <c r="R1" s="126"/>
      <c r="S1" s="119" t="s">
        <v>89</v>
      </c>
      <c r="T1" s="126"/>
      <c r="U1" s="119" t="s">
        <v>6</v>
      </c>
      <c r="V1" s="126"/>
      <c r="W1" s="119" t="s">
        <v>7</v>
      </c>
      <c r="X1" s="120"/>
      <c r="Y1" s="121" t="s">
        <v>13</v>
      </c>
      <c r="Z1" s="123"/>
      <c r="AA1" s="121" t="s">
        <v>12</v>
      </c>
      <c r="AB1" s="123"/>
      <c r="AC1" s="121" t="s">
        <v>90</v>
      </c>
      <c r="AD1" s="122"/>
      <c r="AE1" s="121" t="s">
        <v>14</v>
      </c>
      <c r="AF1" s="123"/>
      <c r="AG1" s="3"/>
    </row>
    <row r="2" spans="1:33" ht="15" thickBot="1" x14ac:dyDescent="0.35">
      <c r="A2" s="115"/>
      <c r="B2" s="116"/>
      <c r="C2" s="12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45440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45391</v>
      </c>
      <c r="W2" s="5">
        <v>45457</v>
      </c>
      <c r="X2" s="7">
        <v>45457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117"/>
      <c r="B3" s="118"/>
      <c r="C3" s="12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115</v>
      </c>
      <c r="C4" s="20">
        <f>AVERAGE(LARGE(G4:AF4,1), LARGE(G4:AF4,2), LARGE(G4:AF4,3))</f>
        <v>63.415999999999997</v>
      </c>
      <c r="D4" s="21">
        <f>LARGE(G4:AF4,1)</f>
        <v>65.332999999999998</v>
      </c>
      <c r="E4" s="21">
        <f>LARGE(G4:AF4,2)</f>
        <v>62.610999999999997</v>
      </c>
      <c r="F4" s="21">
        <f>LARGE(G4:AF4,3)</f>
        <v>62.304000000000002</v>
      </c>
      <c r="G4" s="22">
        <v>0</v>
      </c>
      <c r="H4" s="23">
        <v>59.610999999999997</v>
      </c>
      <c r="I4" s="22">
        <v>0</v>
      </c>
      <c r="J4" s="22">
        <v>0</v>
      </c>
      <c r="K4" s="23">
        <v>0</v>
      </c>
      <c r="L4" s="24">
        <v>61.055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5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65.332999999999998</v>
      </c>
      <c r="AD4" s="22">
        <v>62.304000000000002</v>
      </c>
      <c r="AE4" s="22">
        <v>62.610999999999997</v>
      </c>
      <c r="AF4" s="22">
        <v>57.828000000000003</v>
      </c>
      <c r="AG4" s="22"/>
    </row>
    <row r="5" spans="1:33" ht="15" thickBot="1" x14ac:dyDescent="0.35">
      <c r="A5" s="27" t="s">
        <v>17</v>
      </c>
      <c r="B5" s="28" t="s">
        <v>112</v>
      </c>
      <c r="C5" s="20">
        <f t="shared" ref="C5:C62" si="0">AVERAGE(LARGE(G5:AF5,1), LARGE(G5:AF5,2), LARGE(G5:AF5,3))</f>
        <v>63.761333333333333</v>
      </c>
      <c r="D5" s="21">
        <f t="shared" ref="D5:D62" si="1">LARGE(G5:AF5,1)</f>
        <v>65</v>
      </c>
      <c r="E5" s="21">
        <f t="shared" ref="E5:E62" si="2">LARGE(G5:AF5,2)</f>
        <v>63.283999999999999</v>
      </c>
      <c r="F5" s="21">
        <f t="shared" ref="F5:F62" si="3">LARGE(G5:AF5,3)</f>
        <v>63</v>
      </c>
      <c r="G5" s="11">
        <v>62.828000000000003</v>
      </c>
      <c r="H5" s="30">
        <v>65</v>
      </c>
      <c r="I5" s="11">
        <v>0</v>
      </c>
      <c r="J5" s="11">
        <v>0</v>
      </c>
      <c r="K5" s="30">
        <v>62.323</v>
      </c>
      <c r="L5" s="31">
        <v>61.665999999999997</v>
      </c>
      <c r="M5" s="11">
        <v>62.828000000000003</v>
      </c>
      <c r="N5" s="11">
        <v>63.283999999999999</v>
      </c>
      <c r="O5" s="11">
        <v>0</v>
      </c>
      <c r="P5" s="11">
        <v>0</v>
      </c>
      <c r="Q5" s="11">
        <v>0</v>
      </c>
      <c r="R5" s="32">
        <v>0</v>
      </c>
      <c r="S5" s="11">
        <v>0</v>
      </c>
      <c r="T5" s="11">
        <v>63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62.389000000000003</v>
      </c>
      <c r="AF5" s="11">
        <v>59.04</v>
      </c>
      <c r="AG5" s="11"/>
    </row>
    <row r="6" spans="1:33" ht="15" thickBot="1" x14ac:dyDescent="0.35">
      <c r="A6" s="18" t="s">
        <v>18</v>
      </c>
      <c r="B6" s="19" t="s">
        <v>92</v>
      </c>
      <c r="C6" s="20">
        <f t="shared" si="0"/>
        <v>22.323333333333334</v>
      </c>
      <c r="D6" s="21">
        <f t="shared" si="1"/>
        <v>66.97</v>
      </c>
      <c r="E6" s="21">
        <f t="shared" si="2"/>
        <v>0</v>
      </c>
      <c r="F6" s="21">
        <f t="shared" si="3"/>
        <v>0</v>
      </c>
      <c r="G6" s="22">
        <v>66.97</v>
      </c>
      <c r="H6" s="23">
        <v>0</v>
      </c>
      <c r="I6" s="22">
        <v>0</v>
      </c>
      <c r="J6" s="22">
        <v>0</v>
      </c>
      <c r="K6" s="23">
        <v>0</v>
      </c>
      <c r="L6" s="24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5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/>
    </row>
    <row r="7" spans="1:33" ht="15" thickBot="1" x14ac:dyDescent="0.35">
      <c r="A7" s="27" t="s">
        <v>19</v>
      </c>
      <c r="B7" s="28" t="s">
        <v>93</v>
      </c>
      <c r="C7" s="20">
        <f t="shared" si="0"/>
        <v>0</v>
      </c>
      <c r="D7" s="21">
        <f t="shared" si="1"/>
        <v>0</v>
      </c>
      <c r="E7" s="21">
        <f t="shared" si="2"/>
        <v>0</v>
      </c>
      <c r="F7" s="21">
        <f t="shared" si="3"/>
        <v>0</v>
      </c>
      <c r="G7" s="11">
        <v>0</v>
      </c>
      <c r="H7" s="30">
        <v>0</v>
      </c>
      <c r="I7" s="11">
        <v>0</v>
      </c>
      <c r="J7" s="11">
        <v>0</v>
      </c>
      <c r="K7" s="30">
        <v>0</v>
      </c>
      <c r="L7" s="3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2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/>
    </row>
    <row r="8" spans="1:33" ht="15" thickBot="1" x14ac:dyDescent="0.35">
      <c r="A8" s="18" t="s">
        <v>20</v>
      </c>
      <c r="B8" s="19" t="s">
        <v>113</v>
      </c>
      <c r="C8" s="20">
        <f t="shared" si="0"/>
        <v>65.250999999999991</v>
      </c>
      <c r="D8" s="21">
        <f t="shared" si="1"/>
        <v>67</v>
      </c>
      <c r="E8" s="21">
        <f t="shared" si="2"/>
        <v>64.611000000000004</v>
      </c>
      <c r="F8" s="21">
        <f t="shared" si="3"/>
        <v>64.141999999999996</v>
      </c>
      <c r="G8" s="22">
        <v>0</v>
      </c>
      <c r="H8" s="23">
        <v>64.611000000000004</v>
      </c>
      <c r="I8" s="22">
        <v>0</v>
      </c>
      <c r="J8" s="22">
        <v>0</v>
      </c>
      <c r="K8" s="23">
        <v>0</v>
      </c>
      <c r="L8" s="24">
        <v>0</v>
      </c>
      <c r="M8" s="22">
        <v>64.141999999999996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67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/>
    </row>
    <row r="9" spans="1:33" ht="15" thickBot="1" x14ac:dyDescent="0.35">
      <c r="A9" s="27" t="s">
        <v>21</v>
      </c>
      <c r="B9" s="28" t="s">
        <v>119</v>
      </c>
      <c r="C9" s="20">
        <f t="shared" si="0"/>
        <v>68.376999999999995</v>
      </c>
      <c r="D9" s="21">
        <f t="shared" si="1"/>
        <v>69.944000000000003</v>
      </c>
      <c r="E9" s="21">
        <f t="shared" si="2"/>
        <v>67.611000000000004</v>
      </c>
      <c r="F9" s="21">
        <f t="shared" si="3"/>
        <v>67.575999999999993</v>
      </c>
      <c r="G9" s="11">
        <v>0</v>
      </c>
      <c r="H9" s="30">
        <v>0</v>
      </c>
      <c r="I9" s="11">
        <v>0</v>
      </c>
      <c r="J9" s="11">
        <v>69.944000000000003</v>
      </c>
      <c r="K9" s="30">
        <v>64.293000000000006</v>
      </c>
      <c r="L9" s="30">
        <v>67.611000000000004</v>
      </c>
      <c r="M9" s="11">
        <v>0</v>
      </c>
      <c r="N9" s="11">
        <v>0</v>
      </c>
      <c r="O9" s="11">
        <v>0</v>
      </c>
      <c r="P9" s="11">
        <v>0</v>
      </c>
      <c r="Q9" s="11">
        <v>67.575999999999993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65.253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</row>
    <row r="10" spans="1:33" ht="15" thickBot="1" x14ac:dyDescent="0.35">
      <c r="A10" s="18" t="s">
        <v>22</v>
      </c>
      <c r="B10" s="19" t="s">
        <v>118</v>
      </c>
      <c r="C10" s="20">
        <f t="shared" si="0"/>
        <v>62.641333333333328</v>
      </c>
      <c r="D10" s="21">
        <f t="shared" si="1"/>
        <v>64.944000000000003</v>
      </c>
      <c r="E10" s="21">
        <f t="shared" si="2"/>
        <v>64.191999999999993</v>
      </c>
      <c r="F10" s="21">
        <f t="shared" si="3"/>
        <v>58.787999999999997</v>
      </c>
      <c r="G10" s="22">
        <v>0</v>
      </c>
      <c r="H10" s="23">
        <v>0</v>
      </c>
      <c r="I10" s="22">
        <v>64.191999999999993</v>
      </c>
      <c r="J10" s="22">
        <v>64.944000000000003</v>
      </c>
      <c r="K10" s="23">
        <v>58.787999999999997</v>
      </c>
      <c r="L10" s="23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ht="15" thickBot="1" x14ac:dyDescent="0.35">
      <c r="A11" s="27" t="s">
        <v>23</v>
      </c>
      <c r="B11" s="28" t="s">
        <v>171</v>
      </c>
      <c r="C11" s="20">
        <f t="shared" si="0"/>
        <v>19.815000000000001</v>
      </c>
      <c r="D11" s="21">
        <f t="shared" si="1"/>
        <v>59.445</v>
      </c>
      <c r="E11" s="21">
        <f t="shared" si="2"/>
        <v>0</v>
      </c>
      <c r="F11" s="21">
        <f t="shared" si="3"/>
        <v>0</v>
      </c>
      <c r="G11" s="11">
        <v>0</v>
      </c>
      <c r="H11" s="30">
        <v>0</v>
      </c>
      <c r="I11" s="11">
        <v>0</v>
      </c>
      <c r="J11" s="11">
        <v>0</v>
      </c>
      <c r="K11" s="30">
        <v>0</v>
      </c>
      <c r="L11" s="30">
        <v>0</v>
      </c>
      <c r="M11" s="11">
        <v>59.445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/>
    </row>
    <row r="12" spans="1:33" ht="15" thickBot="1" x14ac:dyDescent="0.35">
      <c r="A12" s="18" t="s">
        <v>24</v>
      </c>
      <c r="B12" s="19" t="s">
        <v>120</v>
      </c>
      <c r="C12" s="20">
        <f t="shared" si="0"/>
        <v>22.759333333333334</v>
      </c>
      <c r="D12" s="21">
        <f t="shared" si="1"/>
        <v>68.278000000000006</v>
      </c>
      <c r="E12" s="21">
        <f t="shared" si="2"/>
        <v>0</v>
      </c>
      <c r="F12" s="21">
        <f t="shared" si="3"/>
        <v>0</v>
      </c>
      <c r="G12" s="22">
        <v>0</v>
      </c>
      <c r="H12" s="23">
        <v>0</v>
      </c>
      <c r="I12" s="22">
        <v>0</v>
      </c>
      <c r="J12" s="22">
        <v>68.278000000000006</v>
      </c>
      <c r="K12" s="23">
        <v>0</v>
      </c>
      <c r="L12" s="23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</row>
    <row r="13" spans="1:33" ht="15" thickBot="1" x14ac:dyDescent="0.35">
      <c r="A13" s="27" t="s">
        <v>25</v>
      </c>
      <c r="B13" s="28" t="s">
        <v>167</v>
      </c>
      <c r="C13" s="20">
        <f t="shared" si="0"/>
        <v>43.806333333333328</v>
      </c>
      <c r="D13" s="21">
        <f t="shared" si="1"/>
        <v>67.575999999999993</v>
      </c>
      <c r="E13" s="21">
        <f t="shared" si="2"/>
        <v>63.843000000000004</v>
      </c>
      <c r="F13" s="21">
        <f t="shared" si="3"/>
        <v>0</v>
      </c>
      <c r="G13" s="11">
        <v>0</v>
      </c>
      <c r="H13" s="30">
        <v>0</v>
      </c>
      <c r="I13" s="11">
        <v>0</v>
      </c>
      <c r="J13" s="30">
        <v>0</v>
      </c>
      <c r="K13" s="30">
        <v>0</v>
      </c>
      <c r="L13" s="30">
        <v>0</v>
      </c>
      <c r="M13" s="11">
        <v>67.575999999999993</v>
      </c>
      <c r="N13" s="11">
        <v>63.843000000000004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/>
    </row>
    <row r="14" spans="1:33" ht="15" thickBot="1" x14ac:dyDescent="0.35">
      <c r="A14" s="18" t="s">
        <v>26</v>
      </c>
      <c r="B14" s="19" t="s">
        <v>144</v>
      </c>
      <c r="C14" s="20">
        <f t="shared" si="0"/>
        <v>62.856999999999999</v>
      </c>
      <c r="D14" s="21">
        <f t="shared" si="1"/>
        <v>64.167000000000002</v>
      </c>
      <c r="E14" s="21">
        <f t="shared" si="2"/>
        <v>63.444000000000003</v>
      </c>
      <c r="F14" s="21">
        <f t="shared" si="3"/>
        <v>60.96</v>
      </c>
      <c r="G14" s="22">
        <v>0</v>
      </c>
      <c r="H14" s="23">
        <v>0</v>
      </c>
      <c r="I14" s="22">
        <v>0</v>
      </c>
      <c r="J14" s="22">
        <v>0</v>
      </c>
      <c r="K14" s="23">
        <v>0</v>
      </c>
      <c r="L14" s="23">
        <v>0</v>
      </c>
      <c r="M14" s="22">
        <v>0</v>
      </c>
      <c r="N14" s="23">
        <v>0</v>
      </c>
      <c r="O14" s="22">
        <v>0</v>
      </c>
      <c r="P14" s="23">
        <v>60.96</v>
      </c>
      <c r="Q14" s="23">
        <v>0</v>
      </c>
      <c r="R14" s="23">
        <v>0</v>
      </c>
      <c r="S14" s="23">
        <v>0</v>
      </c>
      <c r="T14" s="23">
        <v>0</v>
      </c>
      <c r="U14" s="23">
        <v>63.444000000000003</v>
      </c>
      <c r="V14" s="23">
        <v>64.167000000000002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2"/>
    </row>
    <row r="15" spans="1:33" ht="15" thickBot="1" x14ac:dyDescent="0.35">
      <c r="A15" s="27" t="s">
        <v>27</v>
      </c>
      <c r="B15" s="28" t="s">
        <v>116</v>
      </c>
      <c r="C15" s="20">
        <f t="shared" si="0"/>
        <v>68.781000000000006</v>
      </c>
      <c r="D15" s="21">
        <f t="shared" si="1"/>
        <v>69.444000000000003</v>
      </c>
      <c r="E15" s="21">
        <f t="shared" si="2"/>
        <v>69.343000000000004</v>
      </c>
      <c r="F15" s="21">
        <f t="shared" si="3"/>
        <v>67.555999999999997</v>
      </c>
      <c r="G15" s="11">
        <v>0</v>
      </c>
      <c r="H15" s="30">
        <v>0</v>
      </c>
      <c r="I15" s="11">
        <v>66.716999999999999</v>
      </c>
      <c r="J15" s="11">
        <v>69.444000000000003</v>
      </c>
      <c r="K15" s="30">
        <v>66.817999999999998</v>
      </c>
      <c r="L15" s="31">
        <v>67.555999999999997</v>
      </c>
      <c r="M15" s="11">
        <v>0</v>
      </c>
      <c r="N15" s="30">
        <v>0</v>
      </c>
      <c r="O15" s="11">
        <v>0</v>
      </c>
      <c r="P15" s="30">
        <v>0</v>
      </c>
      <c r="Q15" s="30">
        <v>69.343000000000004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63.944000000000003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11"/>
    </row>
    <row r="16" spans="1:33" ht="15" thickBot="1" x14ac:dyDescent="0.35">
      <c r="A16" s="18" t="s">
        <v>28</v>
      </c>
      <c r="B16" s="19" t="s">
        <v>185</v>
      </c>
      <c r="C16" s="20">
        <f t="shared" si="0"/>
        <v>39.07266666666667</v>
      </c>
      <c r="D16" s="21">
        <f t="shared" si="1"/>
        <v>59.945</v>
      </c>
      <c r="E16" s="21">
        <f t="shared" si="2"/>
        <v>57.273000000000003</v>
      </c>
      <c r="F16" s="21">
        <f t="shared" si="3"/>
        <v>0</v>
      </c>
      <c r="G16" s="22">
        <v>0</v>
      </c>
      <c r="H16" s="23">
        <v>0</v>
      </c>
      <c r="I16" s="22">
        <v>0</v>
      </c>
      <c r="J16" s="22">
        <v>0</v>
      </c>
      <c r="K16" s="23">
        <v>57.273000000000003</v>
      </c>
      <c r="L16" s="24">
        <v>59.945</v>
      </c>
      <c r="M16" s="22">
        <v>0</v>
      </c>
      <c r="N16" s="23">
        <v>0</v>
      </c>
      <c r="O16" s="22">
        <v>0</v>
      </c>
      <c r="P16" s="23">
        <v>0</v>
      </c>
      <c r="Q16" s="22">
        <v>0</v>
      </c>
      <c r="R16" s="25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/>
    </row>
    <row r="17" spans="1:33" ht="15" thickBot="1" x14ac:dyDescent="0.35">
      <c r="A17" s="27" t="s">
        <v>29</v>
      </c>
      <c r="B17" s="28" t="s">
        <v>145</v>
      </c>
      <c r="C17" s="20">
        <f t="shared" si="0"/>
        <v>69.759333333333331</v>
      </c>
      <c r="D17" s="21">
        <f t="shared" si="1"/>
        <v>70.832999999999998</v>
      </c>
      <c r="E17" s="21">
        <f t="shared" si="2"/>
        <v>69.778000000000006</v>
      </c>
      <c r="F17" s="21">
        <f t="shared" si="3"/>
        <v>68.667000000000002</v>
      </c>
      <c r="G17" s="11">
        <v>0</v>
      </c>
      <c r="H17" s="30">
        <v>0</v>
      </c>
      <c r="I17" s="11">
        <v>0</v>
      </c>
      <c r="J17" s="11">
        <v>0</v>
      </c>
      <c r="K17" s="11">
        <v>0</v>
      </c>
      <c r="L17" s="11">
        <v>0</v>
      </c>
      <c r="M17" s="11">
        <v>67.373999999999995</v>
      </c>
      <c r="N17" s="30">
        <v>67.402000000000001</v>
      </c>
      <c r="O17" s="11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68.055999999999997</v>
      </c>
      <c r="V17" s="30">
        <v>70.832999999999998</v>
      </c>
      <c r="W17" s="30">
        <v>0</v>
      </c>
      <c r="X17" s="30">
        <v>0</v>
      </c>
      <c r="Y17" s="30">
        <v>0</v>
      </c>
      <c r="Z17" s="30">
        <v>0</v>
      </c>
      <c r="AA17" s="30">
        <v>69.778000000000006</v>
      </c>
      <c r="AB17" s="30">
        <v>0</v>
      </c>
      <c r="AC17" s="30">
        <v>0</v>
      </c>
      <c r="AD17" s="30">
        <v>0</v>
      </c>
      <c r="AE17" s="30">
        <v>68.667000000000002</v>
      </c>
      <c r="AF17" s="30">
        <v>66.817999999999998</v>
      </c>
      <c r="AG17" s="11"/>
    </row>
    <row r="18" spans="1:33" ht="15" thickBot="1" x14ac:dyDescent="0.35">
      <c r="A18" s="18" t="s">
        <v>30</v>
      </c>
      <c r="B18" s="19" t="s">
        <v>169</v>
      </c>
      <c r="C18" s="20">
        <f t="shared" si="0"/>
        <v>64.882333333333335</v>
      </c>
      <c r="D18" s="21">
        <f t="shared" si="1"/>
        <v>65.555999999999997</v>
      </c>
      <c r="E18" s="21">
        <f t="shared" si="2"/>
        <v>64.849000000000004</v>
      </c>
      <c r="F18" s="21">
        <f t="shared" si="3"/>
        <v>64.242000000000004</v>
      </c>
      <c r="G18" s="22">
        <v>64.242000000000004</v>
      </c>
      <c r="H18" s="23">
        <v>0</v>
      </c>
      <c r="I18" s="22">
        <v>0</v>
      </c>
      <c r="J18" s="22">
        <v>0</v>
      </c>
      <c r="K18" s="22">
        <v>0</v>
      </c>
      <c r="L18" s="22">
        <v>0</v>
      </c>
      <c r="M18" s="22">
        <v>65.555999999999997</v>
      </c>
      <c r="N18" s="23">
        <v>0</v>
      </c>
      <c r="O18" s="22">
        <v>0</v>
      </c>
      <c r="P18" s="23">
        <v>64.849000000000004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2"/>
    </row>
    <row r="19" spans="1:33" ht="15" thickBot="1" x14ac:dyDescent="0.35">
      <c r="A19" s="27" t="s">
        <v>31</v>
      </c>
      <c r="B19" s="28" t="s">
        <v>209</v>
      </c>
      <c r="C19" s="20">
        <f t="shared" si="0"/>
        <v>64.36866666666667</v>
      </c>
      <c r="D19" s="21">
        <f t="shared" si="1"/>
        <v>65.504999999999995</v>
      </c>
      <c r="E19" s="21">
        <f t="shared" si="2"/>
        <v>65.278000000000006</v>
      </c>
      <c r="F19" s="21">
        <f t="shared" si="3"/>
        <v>62.323</v>
      </c>
      <c r="G19" s="11">
        <v>0</v>
      </c>
      <c r="H19" s="30">
        <v>0</v>
      </c>
      <c r="I19" s="11">
        <v>65.504999999999995</v>
      </c>
      <c r="J19" s="11">
        <v>0</v>
      </c>
      <c r="K19" s="11">
        <v>62.323</v>
      </c>
      <c r="L19" s="11">
        <v>65.278000000000006</v>
      </c>
      <c r="M19" s="11">
        <v>0</v>
      </c>
      <c r="N19" s="30">
        <v>0</v>
      </c>
      <c r="O19" s="11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11"/>
    </row>
    <row r="20" spans="1:33" ht="15" thickBot="1" x14ac:dyDescent="0.35">
      <c r="A20" s="18" t="s">
        <v>32</v>
      </c>
      <c r="B20" s="19" t="s">
        <v>114</v>
      </c>
      <c r="C20" s="20">
        <f t="shared" si="0"/>
        <v>19.870333333333331</v>
      </c>
      <c r="D20" s="21">
        <f t="shared" si="1"/>
        <v>59.610999999999997</v>
      </c>
      <c r="E20" s="21">
        <f t="shared" si="2"/>
        <v>0</v>
      </c>
      <c r="F20" s="21">
        <f t="shared" si="3"/>
        <v>0</v>
      </c>
      <c r="G20" s="22">
        <v>0</v>
      </c>
      <c r="H20" s="23">
        <v>59.610999999999997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5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ht="15" thickBot="1" x14ac:dyDescent="0.35">
      <c r="A21" s="27" t="s">
        <v>33</v>
      </c>
      <c r="B21" s="28" t="s">
        <v>117</v>
      </c>
      <c r="C21" s="20">
        <f t="shared" si="0"/>
        <v>21.683666666666667</v>
      </c>
      <c r="D21" s="21">
        <f t="shared" si="1"/>
        <v>65.051000000000002</v>
      </c>
      <c r="E21" s="21">
        <f t="shared" si="2"/>
        <v>0</v>
      </c>
      <c r="F21" s="21">
        <f t="shared" si="3"/>
        <v>0</v>
      </c>
      <c r="G21" s="11">
        <v>0</v>
      </c>
      <c r="H21" s="30">
        <v>0</v>
      </c>
      <c r="I21" s="11">
        <v>65.051000000000002</v>
      </c>
      <c r="J21" s="11">
        <v>0</v>
      </c>
      <c r="K21" s="30">
        <v>0</v>
      </c>
      <c r="L21" s="3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32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/>
    </row>
    <row r="22" spans="1:33" ht="15" thickBot="1" x14ac:dyDescent="0.35">
      <c r="A22" s="18" t="s">
        <v>34</v>
      </c>
      <c r="B22" s="19" t="s">
        <v>111</v>
      </c>
      <c r="C22" s="20">
        <f t="shared" si="0"/>
        <v>43.44466666666667</v>
      </c>
      <c r="D22" s="21">
        <f t="shared" si="1"/>
        <v>66.278000000000006</v>
      </c>
      <c r="E22" s="21">
        <f t="shared" si="2"/>
        <v>64.055999999999997</v>
      </c>
      <c r="F22" s="21">
        <f t="shared" si="3"/>
        <v>0</v>
      </c>
      <c r="G22" s="22">
        <v>0</v>
      </c>
      <c r="H22" s="23">
        <v>66.278000000000006</v>
      </c>
      <c r="I22" s="22">
        <v>0</v>
      </c>
      <c r="J22" s="23">
        <v>0</v>
      </c>
      <c r="K22" s="23">
        <v>0</v>
      </c>
      <c r="L22" s="24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5">
        <v>0</v>
      </c>
      <c r="S22" s="22">
        <v>0</v>
      </c>
      <c r="T22" s="22">
        <v>64.055999999999997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/>
    </row>
    <row r="23" spans="1:33" ht="15" thickBot="1" x14ac:dyDescent="0.35">
      <c r="A23" s="27" t="s">
        <v>35</v>
      </c>
      <c r="B23" s="28" t="s">
        <v>170</v>
      </c>
      <c r="C23" s="20">
        <f t="shared" si="0"/>
        <v>43.25333333333333</v>
      </c>
      <c r="D23" s="21">
        <f t="shared" si="1"/>
        <v>66.275000000000006</v>
      </c>
      <c r="E23" s="21">
        <f t="shared" si="2"/>
        <v>63.484999999999999</v>
      </c>
      <c r="F23" s="21">
        <f t="shared" si="3"/>
        <v>0</v>
      </c>
      <c r="G23" s="11">
        <v>0</v>
      </c>
      <c r="H23" s="30">
        <v>0</v>
      </c>
      <c r="I23" s="30">
        <v>0</v>
      </c>
      <c r="J23" s="30">
        <v>0</v>
      </c>
      <c r="K23" s="30"/>
      <c r="L23" s="31">
        <v>0</v>
      </c>
      <c r="M23" s="11">
        <v>63.484999999999999</v>
      </c>
      <c r="N23" s="11">
        <v>66.275000000000006</v>
      </c>
      <c r="O23" s="11">
        <v>0</v>
      </c>
      <c r="P23" s="11">
        <v>0</v>
      </c>
      <c r="Q23" s="11">
        <v>0</v>
      </c>
      <c r="R23" s="32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/>
    </row>
    <row r="24" spans="1:33" ht="15" thickBot="1" x14ac:dyDescent="0.35">
      <c r="A24" s="18" t="s">
        <v>36</v>
      </c>
      <c r="B24" s="19" t="s">
        <v>197</v>
      </c>
      <c r="C24" s="20">
        <f t="shared" si="0"/>
        <v>66.306333333333328</v>
      </c>
      <c r="D24" s="21">
        <f t="shared" si="1"/>
        <v>67.5</v>
      </c>
      <c r="E24" s="21">
        <f t="shared" si="2"/>
        <v>66.721999999999994</v>
      </c>
      <c r="F24" s="21">
        <f t="shared" si="3"/>
        <v>64.697000000000003</v>
      </c>
      <c r="G24" s="22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2">
        <v>0</v>
      </c>
      <c r="R24" s="25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67.5</v>
      </c>
      <c r="AB24" s="22">
        <v>0</v>
      </c>
      <c r="AC24" s="22">
        <v>0</v>
      </c>
      <c r="AD24" s="22">
        <v>0</v>
      </c>
      <c r="AE24" s="22">
        <v>66.721999999999994</v>
      </c>
      <c r="AF24" s="22">
        <v>64.697000000000003</v>
      </c>
      <c r="AG24" s="22"/>
    </row>
    <row r="25" spans="1:33" ht="15" thickBot="1" x14ac:dyDescent="0.35">
      <c r="A25" s="27" t="s">
        <v>37</v>
      </c>
      <c r="B25" s="28" t="s">
        <v>168</v>
      </c>
      <c r="C25" s="20">
        <f t="shared" si="0"/>
        <v>65.958333333333329</v>
      </c>
      <c r="D25" s="21">
        <f t="shared" si="1"/>
        <v>67.322999999999993</v>
      </c>
      <c r="E25" s="21">
        <f t="shared" si="2"/>
        <v>65.441000000000003</v>
      </c>
      <c r="F25" s="21">
        <f t="shared" si="3"/>
        <v>65.111000000000004</v>
      </c>
      <c r="G25" s="11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67.322999999999993</v>
      </c>
      <c r="N25" s="30">
        <v>65.441000000000003</v>
      </c>
      <c r="O25" s="30">
        <v>0</v>
      </c>
      <c r="P25" s="30">
        <v>0</v>
      </c>
      <c r="Q25" s="11">
        <v>0</v>
      </c>
      <c r="R25" s="32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65.111000000000004</v>
      </c>
      <c r="AD25" s="11">
        <v>62.597999999999999</v>
      </c>
      <c r="AE25" s="11">
        <v>0</v>
      </c>
      <c r="AF25" s="11">
        <v>0</v>
      </c>
      <c r="AG25" s="11"/>
    </row>
    <row r="26" spans="1:33" ht="15" thickBot="1" x14ac:dyDescent="0.35">
      <c r="A26" s="37" t="s">
        <v>50</v>
      </c>
      <c r="B26" s="19" t="s">
        <v>141</v>
      </c>
      <c r="C26" s="20">
        <f t="shared" si="0"/>
        <v>66.36866666666667</v>
      </c>
      <c r="D26" s="21">
        <f t="shared" si="1"/>
        <v>66.47</v>
      </c>
      <c r="E26" s="21">
        <f t="shared" si="2"/>
        <v>66.414000000000001</v>
      </c>
      <c r="F26" s="21">
        <f t="shared" si="3"/>
        <v>66.221999999999994</v>
      </c>
      <c r="G26" s="22">
        <v>0</v>
      </c>
      <c r="H26" s="23">
        <v>0</v>
      </c>
      <c r="I26" s="23">
        <v>0</v>
      </c>
      <c r="J26" s="23">
        <v>0</v>
      </c>
      <c r="K26" s="23">
        <v>65.959999999999994</v>
      </c>
      <c r="L26" s="23">
        <v>64.388999999999996</v>
      </c>
      <c r="M26" s="23">
        <v>66.414000000000001</v>
      </c>
      <c r="N26" s="23">
        <v>64.852999999999994</v>
      </c>
      <c r="O26" s="23">
        <v>0</v>
      </c>
      <c r="P26" s="23">
        <v>0</v>
      </c>
      <c r="Q26" s="22">
        <v>0</v>
      </c>
      <c r="R26" s="25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61.869</v>
      </c>
      <c r="Z26" s="22">
        <v>65.778000000000006</v>
      </c>
      <c r="AA26" s="22">
        <v>0</v>
      </c>
      <c r="AB26" s="22">
        <v>0</v>
      </c>
      <c r="AC26" s="22">
        <v>66.221999999999994</v>
      </c>
      <c r="AD26" s="22">
        <v>66.47</v>
      </c>
      <c r="AE26" s="22">
        <v>0</v>
      </c>
      <c r="AF26" s="22">
        <v>0</v>
      </c>
      <c r="AG26" s="22"/>
    </row>
    <row r="27" spans="1:33" ht="15" thickBot="1" x14ac:dyDescent="0.35">
      <c r="A27" s="38" t="s">
        <v>51</v>
      </c>
      <c r="B27" s="28" t="s">
        <v>202</v>
      </c>
      <c r="C27" s="20">
        <f t="shared" si="0"/>
        <v>44.954000000000001</v>
      </c>
      <c r="D27" s="21">
        <f t="shared" si="1"/>
        <v>67.891999999999996</v>
      </c>
      <c r="E27" s="21">
        <f t="shared" si="2"/>
        <v>66.97</v>
      </c>
      <c r="F27" s="21">
        <f t="shared" si="3"/>
        <v>0</v>
      </c>
      <c r="G27" s="11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66.97</v>
      </c>
      <c r="N27" s="30">
        <v>67.891999999999996</v>
      </c>
      <c r="O27" s="30">
        <v>0</v>
      </c>
      <c r="P27" s="30">
        <v>0</v>
      </c>
      <c r="Q27" s="11">
        <v>0</v>
      </c>
      <c r="R27" s="32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/>
    </row>
    <row r="28" spans="1:33" ht="15" thickBot="1" x14ac:dyDescent="0.35">
      <c r="A28" s="37" t="s">
        <v>52</v>
      </c>
      <c r="B28" s="19" t="s">
        <v>143</v>
      </c>
      <c r="C28" s="20">
        <f t="shared" si="0"/>
        <v>40.463000000000001</v>
      </c>
      <c r="D28" s="21">
        <f t="shared" si="1"/>
        <v>63.222000000000001</v>
      </c>
      <c r="E28" s="21">
        <f t="shared" si="2"/>
        <v>58.167000000000002</v>
      </c>
      <c r="F28" s="21">
        <f t="shared" si="3"/>
        <v>0</v>
      </c>
      <c r="G28" s="22">
        <v>0</v>
      </c>
      <c r="H28" s="23">
        <v>0</v>
      </c>
      <c r="I28" s="23">
        <v>0</v>
      </c>
      <c r="J28" s="23">
        <v>0</v>
      </c>
      <c r="K28" s="23">
        <v>0</v>
      </c>
      <c r="L28" s="23">
        <v>58.167000000000002</v>
      </c>
      <c r="M28" s="23">
        <v>0</v>
      </c>
      <c r="N28" s="23">
        <v>0</v>
      </c>
      <c r="O28" s="23">
        <v>63.222000000000001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/>
    </row>
    <row r="29" spans="1:33" ht="15" thickBot="1" x14ac:dyDescent="0.35">
      <c r="A29" s="38" t="s">
        <v>53</v>
      </c>
      <c r="B29" s="28" t="s">
        <v>142</v>
      </c>
      <c r="C29" s="20">
        <f t="shared" si="0"/>
        <v>65.965999999999994</v>
      </c>
      <c r="D29" s="21">
        <f t="shared" si="1"/>
        <v>68</v>
      </c>
      <c r="E29" s="21">
        <f t="shared" si="2"/>
        <v>65</v>
      </c>
      <c r="F29" s="21">
        <f t="shared" si="3"/>
        <v>64.897999999999996</v>
      </c>
      <c r="G29" s="11">
        <v>0</v>
      </c>
      <c r="H29" s="30">
        <v>0</v>
      </c>
      <c r="I29" s="30">
        <v>0</v>
      </c>
      <c r="J29" s="30">
        <v>0</v>
      </c>
      <c r="K29" s="30">
        <v>63.484999999999999</v>
      </c>
      <c r="L29" s="30">
        <v>65</v>
      </c>
      <c r="M29" s="30">
        <v>0</v>
      </c>
      <c r="N29" s="30">
        <v>0</v>
      </c>
      <c r="O29" s="30">
        <v>68</v>
      </c>
      <c r="P29" s="30">
        <v>64.897999999999996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/>
    </row>
    <row r="30" spans="1:33" ht="15" thickBot="1" x14ac:dyDescent="0.35">
      <c r="A30" s="37" t="s">
        <v>54</v>
      </c>
      <c r="B30" s="19" t="s">
        <v>166</v>
      </c>
      <c r="C30" s="20">
        <f t="shared" si="0"/>
        <v>67.796666666666667</v>
      </c>
      <c r="D30" s="21">
        <f t="shared" si="1"/>
        <v>68.585999999999999</v>
      </c>
      <c r="E30" s="21">
        <f t="shared" si="2"/>
        <v>67.891999999999996</v>
      </c>
      <c r="F30" s="21">
        <f t="shared" si="3"/>
        <v>66.912000000000006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68.585999999999999</v>
      </c>
      <c r="N30" s="23">
        <v>66.912000000000006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67.891999999999996</v>
      </c>
      <c r="AE30" s="23">
        <v>0</v>
      </c>
      <c r="AF30" s="23">
        <v>0</v>
      </c>
      <c r="AG30" s="23"/>
    </row>
    <row r="31" spans="1:33" ht="15" thickBot="1" x14ac:dyDescent="0.35">
      <c r="A31" s="37" t="s">
        <v>56</v>
      </c>
      <c r="B31" s="19" t="s">
        <v>178</v>
      </c>
      <c r="C31" s="20">
        <f t="shared" si="0"/>
        <v>21.722333333333335</v>
      </c>
      <c r="D31" s="21">
        <f t="shared" si="1"/>
        <v>65.167000000000002</v>
      </c>
      <c r="E31" s="21">
        <f t="shared" si="2"/>
        <v>0</v>
      </c>
      <c r="F31" s="21">
        <f t="shared" si="3"/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65.167000000000002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/>
    </row>
    <row r="32" spans="1:33" ht="15" thickBot="1" x14ac:dyDescent="0.35">
      <c r="A32" s="38" t="s">
        <v>57</v>
      </c>
      <c r="B32" s="28" t="s">
        <v>179</v>
      </c>
      <c r="C32" s="20">
        <f t="shared" si="0"/>
        <v>21.555666666666667</v>
      </c>
      <c r="D32" s="21">
        <f t="shared" si="1"/>
        <v>64.667000000000002</v>
      </c>
      <c r="E32" s="21">
        <f t="shared" si="2"/>
        <v>0</v>
      </c>
      <c r="F32" s="21">
        <f t="shared" si="3"/>
        <v>0</v>
      </c>
      <c r="G32" s="11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64.667000000000002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/>
    </row>
    <row r="33" spans="1:33" ht="15" thickBot="1" x14ac:dyDescent="0.35">
      <c r="A33" s="37" t="s">
        <v>58</v>
      </c>
      <c r="B33" s="19" t="s">
        <v>203</v>
      </c>
      <c r="C33" s="20">
        <f t="shared" si="0"/>
        <v>66.979666666666674</v>
      </c>
      <c r="D33" s="21">
        <f t="shared" si="1"/>
        <v>68.611000000000004</v>
      </c>
      <c r="E33" s="21">
        <f t="shared" si="2"/>
        <v>66.52</v>
      </c>
      <c r="F33" s="21">
        <f t="shared" si="3"/>
        <v>65.808000000000007</v>
      </c>
      <c r="G33" s="22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65.391999999999996</v>
      </c>
      <c r="N33" s="23">
        <v>65.808000000000007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68.611000000000004</v>
      </c>
      <c r="AD33" s="23">
        <v>66.52</v>
      </c>
      <c r="AE33" s="23">
        <v>0</v>
      </c>
      <c r="AF33" s="23">
        <v>0</v>
      </c>
      <c r="AG33" s="23"/>
    </row>
    <row r="34" spans="1:33" ht="15" thickBot="1" x14ac:dyDescent="0.35">
      <c r="A34" s="38" t="s">
        <v>59</v>
      </c>
      <c r="B34" s="28" t="s">
        <v>187</v>
      </c>
      <c r="C34" s="20">
        <f t="shared" si="0"/>
        <v>21.986333333333334</v>
      </c>
      <c r="D34" s="21">
        <f t="shared" si="1"/>
        <v>65.959000000000003</v>
      </c>
      <c r="E34" s="21">
        <f t="shared" si="2"/>
        <v>0</v>
      </c>
      <c r="F34" s="21">
        <f t="shared" si="3"/>
        <v>0</v>
      </c>
      <c r="G34" s="11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65.959000000000003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/>
    </row>
    <row r="35" spans="1:33" ht="15" thickBot="1" x14ac:dyDescent="0.35">
      <c r="A35" s="37" t="s">
        <v>60</v>
      </c>
      <c r="B35" s="19" t="s">
        <v>195</v>
      </c>
      <c r="C35" s="20">
        <f t="shared" si="0"/>
        <v>44.118666666666662</v>
      </c>
      <c r="D35" s="21">
        <f t="shared" si="1"/>
        <v>67.944000000000003</v>
      </c>
      <c r="E35" s="21">
        <f t="shared" si="2"/>
        <v>64.412000000000006</v>
      </c>
      <c r="F35" s="21">
        <f t="shared" si="3"/>
        <v>0</v>
      </c>
      <c r="G35" s="22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67.944000000000003</v>
      </c>
      <c r="AD35" s="23">
        <v>64.412000000000006</v>
      </c>
      <c r="AE35" s="23">
        <v>0</v>
      </c>
      <c r="AF35" s="23">
        <v>0</v>
      </c>
      <c r="AG35" s="23"/>
    </row>
    <row r="36" spans="1:33" ht="15" thickBot="1" x14ac:dyDescent="0.35">
      <c r="A36" s="38" t="s">
        <v>61</v>
      </c>
      <c r="B36" s="28" t="s">
        <v>200</v>
      </c>
      <c r="C36" s="20">
        <f t="shared" si="0"/>
        <v>63.920666666666669</v>
      </c>
      <c r="D36" s="21">
        <f t="shared" si="1"/>
        <v>64.944000000000003</v>
      </c>
      <c r="E36" s="21">
        <f t="shared" si="2"/>
        <v>63.484999999999999</v>
      </c>
      <c r="F36" s="21">
        <f t="shared" si="3"/>
        <v>63.332999999999998</v>
      </c>
      <c r="G36" s="11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64.944000000000003</v>
      </c>
      <c r="AE36" s="30">
        <v>63.332999999999998</v>
      </c>
      <c r="AF36" s="30">
        <v>63.484999999999999</v>
      </c>
      <c r="AG36" s="30"/>
    </row>
    <row r="37" spans="1:33" ht="15" thickBot="1" x14ac:dyDescent="0.35">
      <c r="A37" s="37" t="s">
        <v>62</v>
      </c>
      <c r="B37" s="19"/>
      <c r="C37" s="20">
        <f t="shared" si="0"/>
        <v>0</v>
      </c>
      <c r="D37" s="21">
        <f t="shared" si="1"/>
        <v>0</v>
      </c>
      <c r="E37" s="21">
        <f t="shared" si="2"/>
        <v>0</v>
      </c>
      <c r="F37" s="21">
        <f t="shared" si="3"/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/>
    </row>
    <row r="38" spans="1:33" ht="15" thickBot="1" x14ac:dyDescent="0.35">
      <c r="A38" s="38" t="s">
        <v>63</v>
      </c>
      <c r="B38" s="28"/>
      <c r="C38" s="20">
        <f t="shared" si="0"/>
        <v>0</v>
      </c>
      <c r="D38" s="21">
        <f t="shared" si="1"/>
        <v>0</v>
      </c>
      <c r="E38" s="21">
        <f t="shared" si="2"/>
        <v>0</v>
      </c>
      <c r="F38" s="21">
        <f t="shared" si="3"/>
        <v>0</v>
      </c>
      <c r="G38" s="11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/>
    </row>
    <row r="39" spans="1:33" ht="15" thickBot="1" x14ac:dyDescent="0.35">
      <c r="A39" s="37" t="s">
        <v>64</v>
      </c>
      <c r="B39" s="19"/>
      <c r="C39" s="20">
        <f t="shared" si="0"/>
        <v>0</v>
      </c>
      <c r="D39" s="21">
        <f t="shared" si="1"/>
        <v>0</v>
      </c>
      <c r="E39" s="21">
        <f t="shared" si="2"/>
        <v>0</v>
      </c>
      <c r="F39" s="21">
        <f t="shared" si="3"/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/>
    </row>
    <row r="40" spans="1:33" ht="15" thickBot="1" x14ac:dyDescent="0.35">
      <c r="A40" s="38" t="s">
        <v>65</v>
      </c>
      <c r="B40" s="28"/>
      <c r="C40" s="20">
        <f t="shared" si="0"/>
        <v>0</v>
      </c>
      <c r="D40" s="21">
        <f t="shared" si="1"/>
        <v>0</v>
      </c>
      <c r="E40" s="21">
        <f t="shared" si="2"/>
        <v>0</v>
      </c>
      <c r="F40" s="21">
        <f t="shared" si="3"/>
        <v>0</v>
      </c>
      <c r="G40" s="11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/>
    </row>
    <row r="41" spans="1:33" ht="15" thickBot="1" x14ac:dyDescent="0.35">
      <c r="A41" s="37" t="s">
        <v>66</v>
      </c>
      <c r="B41" s="19"/>
      <c r="C41" s="20">
        <f t="shared" si="0"/>
        <v>0</v>
      </c>
      <c r="D41" s="21">
        <f t="shared" si="1"/>
        <v>0</v>
      </c>
      <c r="E41" s="21">
        <f t="shared" si="2"/>
        <v>0</v>
      </c>
      <c r="F41" s="21">
        <f t="shared" si="3"/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/>
    </row>
    <row r="42" spans="1:33" ht="15" thickBot="1" x14ac:dyDescent="0.35">
      <c r="A42" s="38" t="s">
        <v>67</v>
      </c>
      <c r="B42" s="28"/>
      <c r="C42" s="20">
        <f t="shared" si="0"/>
        <v>0</v>
      </c>
      <c r="D42" s="21">
        <f t="shared" si="1"/>
        <v>0</v>
      </c>
      <c r="E42" s="21">
        <f t="shared" si="2"/>
        <v>0</v>
      </c>
      <c r="F42" s="21">
        <f t="shared" si="3"/>
        <v>0</v>
      </c>
      <c r="G42" s="11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/>
    </row>
    <row r="43" spans="1:33" ht="15" thickBot="1" x14ac:dyDescent="0.35">
      <c r="A43" s="37" t="s">
        <v>68</v>
      </c>
      <c r="B43" s="19"/>
      <c r="C43" s="20">
        <f t="shared" si="0"/>
        <v>0</v>
      </c>
      <c r="D43" s="21">
        <f t="shared" si="1"/>
        <v>0</v>
      </c>
      <c r="E43" s="21">
        <f t="shared" si="2"/>
        <v>0</v>
      </c>
      <c r="F43" s="21">
        <f t="shared" si="3"/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/>
    </row>
    <row r="44" spans="1:33" ht="15" thickBot="1" x14ac:dyDescent="0.35">
      <c r="A44" s="38" t="s">
        <v>69</v>
      </c>
      <c r="B44" s="28"/>
      <c r="C44" s="20">
        <f t="shared" si="0"/>
        <v>0</v>
      </c>
      <c r="D44" s="21">
        <f t="shared" si="1"/>
        <v>0</v>
      </c>
      <c r="E44" s="21">
        <f t="shared" si="2"/>
        <v>0</v>
      </c>
      <c r="F44" s="21">
        <f t="shared" si="3"/>
        <v>0</v>
      </c>
      <c r="G44" s="11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/>
    </row>
    <row r="45" spans="1:33" ht="15" thickBot="1" x14ac:dyDescent="0.35">
      <c r="A45" s="37" t="s">
        <v>70</v>
      </c>
      <c r="B45" s="19"/>
      <c r="C45" s="20">
        <f t="shared" si="0"/>
        <v>0</v>
      </c>
      <c r="D45" s="21">
        <f t="shared" si="1"/>
        <v>0</v>
      </c>
      <c r="E45" s="21">
        <f t="shared" si="2"/>
        <v>0</v>
      </c>
      <c r="F45" s="21">
        <f t="shared" si="3"/>
        <v>0</v>
      </c>
      <c r="G45" s="22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/>
    </row>
    <row r="46" spans="1:33" ht="15" thickBot="1" x14ac:dyDescent="0.35">
      <c r="A46" s="38" t="s">
        <v>71</v>
      </c>
      <c r="B46" s="28"/>
      <c r="C46" s="20">
        <f t="shared" si="0"/>
        <v>0</v>
      </c>
      <c r="D46" s="21">
        <f t="shared" si="1"/>
        <v>0</v>
      </c>
      <c r="E46" s="21">
        <f t="shared" si="2"/>
        <v>0</v>
      </c>
      <c r="F46" s="21">
        <f t="shared" si="3"/>
        <v>0</v>
      </c>
      <c r="G46" s="11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/>
    </row>
    <row r="47" spans="1:33" ht="15" thickBot="1" x14ac:dyDescent="0.35">
      <c r="A47" s="37" t="s">
        <v>72</v>
      </c>
      <c r="B47" s="19"/>
      <c r="C47" s="20">
        <f t="shared" si="0"/>
        <v>0</v>
      </c>
      <c r="D47" s="21">
        <f t="shared" si="1"/>
        <v>0</v>
      </c>
      <c r="E47" s="21">
        <f t="shared" si="2"/>
        <v>0</v>
      </c>
      <c r="F47" s="21">
        <f t="shared" si="3"/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/>
    </row>
    <row r="48" spans="1:33" ht="15" thickBot="1" x14ac:dyDescent="0.35">
      <c r="A48" s="38" t="s">
        <v>73</v>
      </c>
      <c r="B48" s="28"/>
      <c r="C48" s="20">
        <f t="shared" si="0"/>
        <v>0</v>
      </c>
      <c r="D48" s="21">
        <f t="shared" si="1"/>
        <v>0</v>
      </c>
      <c r="E48" s="21">
        <f t="shared" si="2"/>
        <v>0</v>
      </c>
      <c r="F48" s="21">
        <f t="shared" si="3"/>
        <v>0</v>
      </c>
      <c r="G48" s="11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/>
    </row>
    <row r="49" spans="1:33" ht="15" thickBot="1" x14ac:dyDescent="0.35">
      <c r="A49" s="37" t="s">
        <v>74</v>
      </c>
      <c r="B49" s="19"/>
      <c r="C49" s="20">
        <f t="shared" si="0"/>
        <v>0</v>
      </c>
      <c r="D49" s="21">
        <f t="shared" si="1"/>
        <v>0</v>
      </c>
      <c r="E49" s="21">
        <f t="shared" si="2"/>
        <v>0</v>
      </c>
      <c r="F49" s="21">
        <f t="shared" si="3"/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/>
    </row>
    <row r="50" spans="1:33" ht="15" thickBot="1" x14ac:dyDescent="0.35">
      <c r="A50" s="38" t="s">
        <v>75</v>
      </c>
      <c r="B50" s="28"/>
      <c r="C50" s="20">
        <f t="shared" si="0"/>
        <v>0</v>
      </c>
      <c r="D50" s="21">
        <f t="shared" si="1"/>
        <v>0</v>
      </c>
      <c r="E50" s="21">
        <f t="shared" si="2"/>
        <v>0</v>
      </c>
      <c r="F50" s="21">
        <f t="shared" si="3"/>
        <v>0</v>
      </c>
      <c r="G50" s="11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/>
    </row>
    <row r="51" spans="1:33" ht="15" thickBot="1" x14ac:dyDescent="0.35">
      <c r="A51" s="37" t="s">
        <v>76</v>
      </c>
      <c r="B51" s="19"/>
      <c r="C51" s="20">
        <f t="shared" si="0"/>
        <v>0</v>
      </c>
      <c r="D51" s="21">
        <f t="shared" si="1"/>
        <v>0</v>
      </c>
      <c r="E51" s="21">
        <f t="shared" si="2"/>
        <v>0</v>
      </c>
      <c r="F51" s="21">
        <f t="shared" si="3"/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/>
    </row>
    <row r="52" spans="1:33" ht="15" thickBot="1" x14ac:dyDescent="0.35">
      <c r="A52" s="38" t="s">
        <v>77</v>
      </c>
      <c r="B52" s="28"/>
      <c r="C52" s="20">
        <f t="shared" si="0"/>
        <v>0</v>
      </c>
      <c r="D52" s="21">
        <f t="shared" si="1"/>
        <v>0</v>
      </c>
      <c r="E52" s="21">
        <f t="shared" si="2"/>
        <v>0</v>
      </c>
      <c r="F52" s="21">
        <f t="shared" si="3"/>
        <v>0</v>
      </c>
      <c r="G52" s="11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/>
    </row>
    <row r="53" spans="1:33" ht="15" thickBot="1" x14ac:dyDescent="0.35">
      <c r="A53" s="37" t="s">
        <v>78</v>
      </c>
      <c r="B53" s="19"/>
      <c r="C53" s="20">
        <f t="shared" si="0"/>
        <v>0</v>
      </c>
      <c r="D53" s="21">
        <f t="shared" si="1"/>
        <v>0</v>
      </c>
      <c r="E53" s="21">
        <f t="shared" si="2"/>
        <v>0</v>
      </c>
      <c r="F53" s="21">
        <f t="shared" si="3"/>
        <v>0</v>
      </c>
      <c r="G53" s="22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/>
    </row>
    <row r="54" spans="1:33" ht="15" thickBot="1" x14ac:dyDescent="0.35">
      <c r="A54" s="38" t="s">
        <v>79</v>
      </c>
      <c r="B54" s="28"/>
      <c r="C54" s="20">
        <f t="shared" si="0"/>
        <v>0</v>
      </c>
      <c r="D54" s="21">
        <f t="shared" si="1"/>
        <v>0</v>
      </c>
      <c r="E54" s="21">
        <f t="shared" si="2"/>
        <v>0</v>
      </c>
      <c r="F54" s="21">
        <f t="shared" si="3"/>
        <v>0</v>
      </c>
      <c r="G54" s="11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/>
    </row>
    <row r="55" spans="1:33" ht="15" thickBot="1" x14ac:dyDescent="0.35">
      <c r="A55" s="37" t="s">
        <v>80</v>
      </c>
      <c r="B55" s="19"/>
      <c r="C55" s="20">
        <f t="shared" si="0"/>
        <v>0</v>
      </c>
      <c r="D55" s="21">
        <f t="shared" si="1"/>
        <v>0</v>
      </c>
      <c r="E55" s="21">
        <f t="shared" si="2"/>
        <v>0</v>
      </c>
      <c r="F55" s="21">
        <f t="shared" si="3"/>
        <v>0</v>
      </c>
      <c r="G55" s="22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/>
    </row>
    <row r="56" spans="1:33" ht="15" thickBot="1" x14ac:dyDescent="0.35">
      <c r="A56" s="38" t="s">
        <v>81</v>
      </c>
      <c r="B56" s="28"/>
      <c r="C56" s="20">
        <f t="shared" si="0"/>
        <v>0</v>
      </c>
      <c r="D56" s="21">
        <f t="shared" si="1"/>
        <v>0</v>
      </c>
      <c r="E56" s="21">
        <f t="shared" si="2"/>
        <v>0</v>
      </c>
      <c r="F56" s="21">
        <f t="shared" si="3"/>
        <v>0</v>
      </c>
      <c r="G56" s="11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/>
    </row>
    <row r="57" spans="1:33" ht="15" thickBot="1" x14ac:dyDescent="0.35">
      <c r="A57" s="37" t="s">
        <v>82</v>
      </c>
      <c r="B57" s="19"/>
      <c r="C57" s="20">
        <f t="shared" si="0"/>
        <v>0</v>
      </c>
      <c r="D57" s="21">
        <f t="shared" si="1"/>
        <v>0</v>
      </c>
      <c r="E57" s="21">
        <f t="shared" si="2"/>
        <v>0</v>
      </c>
      <c r="F57" s="21">
        <f t="shared" si="3"/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/>
    </row>
    <row r="58" spans="1:33" ht="15" thickBot="1" x14ac:dyDescent="0.35">
      <c r="A58" s="38" t="s">
        <v>83</v>
      </c>
      <c r="B58" s="28"/>
      <c r="C58" s="20">
        <f t="shared" si="0"/>
        <v>0</v>
      </c>
      <c r="D58" s="21">
        <f t="shared" si="1"/>
        <v>0</v>
      </c>
      <c r="E58" s="21">
        <f t="shared" si="2"/>
        <v>0</v>
      </c>
      <c r="F58" s="21">
        <f t="shared" si="3"/>
        <v>0</v>
      </c>
      <c r="G58" s="11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G58" s="30"/>
    </row>
    <row r="59" spans="1:33" ht="15" thickBot="1" x14ac:dyDescent="0.35">
      <c r="A59" s="37" t="s">
        <v>84</v>
      </c>
      <c r="B59" s="19"/>
      <c r="C59" s="20">
        <f t="shared" si="0"/>
        <v>0</v>
      </c>
      <c r="D59" s="21">
        <f t="shared" si="1"/>
        <v>0</v>
      </c>
      <c r="E59" s="21">
        <f t="shared" si="2"/>
        <v>0</v>
      </c>
      <c r="F59" s="21">
        <f t="shared" si="3"/>
        <v>0</v>
      </c>
      <c r="G59" s="22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/>
    </row>
    <row r="60" spans="1:33" ht="15" thickBot="1" x14ac:dyDescent="0.35">
      <c r="A60" s="38" t="s">
        <v>85</v>
      </c>
      <c r="B60" s="28"/>
      <c r="C60" s="20">
        <f t="shared" si="0"/>
        <v>0</v>
      </c>
      <c r="D60" s="21">
        <f t="shared" si="1"/>
        <v>0</v>
      </c>
      <c r="E60" s="21">
        <f t="shared" si="2"/>
        <v>0</v>
      </c>
      <c r="F60" s="21">
        <f t="shared" si="3"/>
        <v>0</v>
      </c>
      <c r="G60" s="11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/>
    </row>
    <row r="61" spans="1:33" ht="15" thickBot="1" x14ac:dyDescent="0.35">
      <c r="A61" s="37" t="s">
        <v>86</v>
      </c>
      <c r="B61" s="19"/>
      <c r="C61" s="20">
        <f t="shared" si="0"/>
        <v>0</v>
      </c>
      <c r="D61" s="21">
        <f t="shared" si="1"/>
        <v>0</v>
      </c>
      <c r="E61" s="21">
        <f t="shared" si="2"/>
        <v>0</v>
      </c>
      <c r="F61" s="21">
        <f t="shared" si="3"/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/>
    </row>
    <row r="62" spans="1:33" ht="15" thickBot="1" x14ac:dyDescent="0.35">
      <c r="A62" s="38" t="s">
        <v>87</v>
      </c>
      <c r="B62" s="28"/>
      <c r="C62" s="20">
        <f t="shared" si="0"/>
        <v>0</v>
      </c>
      <c r="D62" s="21">
        <f t="shared" si="1"/>
        <v>0</v>
      </c>
      <c r="E62" s="21">
        <f t="shared" si="2"/>
        <v>0</v>
      </c>
      <c r="F62" s="21">
        <f t="shared" si="3"/>
        <v>0</v>
      </c>
      <c r="G62" s="11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  <c r="AG62" s="30"/>
    </row>
  </sheetData>
  <mergeCells count="15"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  <mergeCell ref="A1:B3"/>
    <mergeCell ref="G1:H1"/>
    <mergeCell ref="I1:J1"/>
    <mergeCell ref="K1:L1"/>
    <mergeCell ref="M1:N1"/>
  </mergeCells>
  <phoneticPr fontId="3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EDF9-60EF-4A84-9544-FCFE1480CB63}">
  <dimension ref="B3:E36"/>
  <sheetViews>
    <sheetView workbookViewId="0">
      <selection activeCell="E19" sqref="B3:E19"/>
    </sheetView>
  </sheetViews>
  <sheetFormatPr defaultRowHeight="14.4" x14ac:dyDescent="0.3"/>
  <cols>
    <col min="2" max="2" width="41.44140625" customWidth="1"/>
    <col min="3" max="3" width="22.44140625" customWidth="1"/>
    <col min="4" max="4" width="18.33203125" customWidth="1"/>
    <col min="5" max="5" width="15.5546875" customWidth="1"/>
  </cols>
  <sheetData>
    <row r="3" spans="2:5" x14ac:dyDescent="0.3">
      <c r="B3" s="81" t="s">
        <v>47</v>
      </c>
      <c r="C3" s="82" t="s">
        <v>48</v>
      </c>
      <c r="D3" s="82" t="s">
        <v>49</v>
      </c>
      <c r="E3" s="83" t="s">
        <v>204</v>
      </c>
    </row>
    <row r="4" spans="2:5" s="69" customFormat="1" x14ac:dyDescent="0.3">
      <c r="B4" s="97" t="str">
        <f>'"S"'!B17</f>
        <v>Karolína Šimáčková  -  Vivaldi. Well Done</v>
      </c>
      <c r="C4" s="97">
        <f>'"S"'!C17</f>
        <v>69.759333333333331</v>
      </c>
      <c r="D4" s="97">
        <f t="shared" ref="D4:D14" si="0">RANK(C4,C$4:C$36)</f>
        <v>1</v>
      </c>
      <c r="E4" s="106" t="s">
        <v>205</v>
      </c>
    </row>
    <row r="5" spans="2:5" s="69" customFormat="1" x14ac:dyDescent="0.3">
      <c r="B5" s="97" t="str">
        <f>'"S"'!B15</f>
        <v>Julie Sekaninová  -  Vaughan</v>
      </c>
      <c r="C5" s="97">
        <f>'"S"'!C15</f>
        <v>68.781000000000006</v>
      </c>
      <c r="D5" s="97">
        <f t="shared" si="0"/>
        <v>2</v>
      </c>
      <c r="E5" s="106"/>
    </row>
    <row r="6" spans="2:5" s="69" customFormat="1" x14ac:dyDescent="0.3">
      <c r="B6" s="97" t="str">
        <f>'"S"'!B9</f>
        <v>Ema Kopuletá  -  Romance De Mardena/Fortnite/Vivero</v>
      </c>
      <c r="C6" s="97">
        <f>'"S"'!C9</f>
        <v>68.376999999999995</v>
      </c>
      <c r="D6" s="97">
        <f t="shared" si="0"/>
        <v>3</v>
      </c>
      <c r="E6" s="106"/>
    </row>
    <row r="7" spans="2:5" s="69" customFormat="1" x14ac:dyDescent="0.3">
      <c r="B7" s="97" t="str">
        <f>'"S"'!B30</f>
        <v>Hana Civišová  -  All About Apache</v>
      </c>
      <c r="C7" s="97">
        <f>'"S"'!C30</f>
        <v>67.796666666666667</v>
      </c>
      <c r="D7" s="97">
        <f t="shared" si="0"/>
        <v>4</v>
      </c>
      <c r="E7" s="106" t="s">
        <v>205</v>
      </c>
    </row>
    <row r="8" spans="2:5" s="68" customFormat="1" x14ac:dyDescent="0.3">
      <c r="B8" s="97" t="str">
        <f>'"S"'!B33</f>
        <v>Petra Miki Civišová  -  Diamond Black, Franklin´s Donnerhall</v>
      </c>
      <c r="C8" s="97">
        <f>'"S"'!C33</f>
        <v>66.979666666666674</v>
      </c>
      <c r="D8" s="97">
        <f t="shared" si="0"/>
        <v>5</v>
      </c>
      <c r="E8" s="106" t="s">
        <v>205</v>
      </c>
    </row>
    <row r="9" spans="2:5" s="69" customFormat="1" x14ac:dyDescent="0.3">
      <c r="B9" s="97" t="str">
        <f>'"S"'!B26</f>
        <v>Aneta Havlíčková  -  Mystery Jackpot</v>
      </c>
      <c r="C9" s="97">
        <f>'"S"'!C26</f>
        <v>66.36866666666667</v>
      </c>
      <c r="D9" s="97">
        <f t="shared" si="0"/>
        <v>6</v>
      </c>
      <c r="E9" s="106"/>
    </row>
    <row r="10" spans="2:5" s="69" customFormat="1" x14ac:dyDescent="0.3">
      <c r="B10" s="97" t="str">
        <f>'"S"'!B24</f>
        <v>Vladimír Bláha  -  Fantasy</v>
      </c>
      <c r="C10" s="97">
        <f>'"S"'!C24</f>
        <v>66.306333333333328</v>
      </c>
      <c r="D10" s="97">
        <f t="shared" si="0"/>
        <v>7</v>
      </c>
      <c r="E10" s="106"/>
    </row>
    <row r="11" spans="2:5" x14ac:dyDescent="0.3">
      <c r="B11" s="97" t="str">
        <f>'"S"'!B29</f>
        <v>Jan Zamec  -  Atlantis, Skyfal</v>
      </c>
      <c r="C11" s="97">
        <f>'"S"'!C29</f>
        <v>65.965999999999994</v>
      </c>
      <c r="D11" s="97">
        <f t="shared" si="0"/>
        <v>8</v>
      </c>
      <c r="E11" s="106"/>
    </row>
    <row r="12" spans="2:5" x14ac:dyDescent="0.3">
      <c r="B12" s="97" t="str">
        <f>'"S"'!B25</f>
        <v>Šárka Drahošová  -  Trojice Empor</v>
      </c>
      <c r="C12" s="97">
        <f>'"S"'!C25</f>
        <v>65.958333333333329</v>
      </c>
      <c r="D12" s="97">
        <f t="shared" si="0"/>
        <v>9</v>
      </c>
      <c r="E12" s="106"/>
    </row>
    <row r="13" spans="2:5" s="68" customFormat="1" x14ac:dyDescent="0.3">
      <c r="B13" s="97" t="str">
        <f>'"S"'!B8</f>
        <v>Anna Humplíková  -  Kingston</v>
      </c>
      <c r="C13" s="97">
        <f>'"S"'!C8</f>
        <v>65.250999999999991</v>
      </c>
      <c r="D13" s="97">
        <f t="shared" si="0"/>
        <v>10</v>
      </c>
      <c r="E13" s="106"/>
    </row>
    <row r="14" spans="2:5" s="68" customFormat="1" x14ac:dyDescent="0.3">
      <c r="B14" s="97" t="str">
        <f>'"S"'!B18</f>
        <v>Zdeňka Štojdlová  -  Nativod Torozo</v>
      </c>
      <c r="C14" s="97">
        <f>'"S"'!C18</f>
        <v>64.882333333333335</v>
      </c>
      <c r="D14" s="97">
        <f t="shared" si="0"/>
        <v>11</v>
      </c>
      <c r="E14" s="106"/>
    </row>
    <row r="15" spans="2:5" s="69" customFormat="1" x14ac:dyDescent="0.3">
      <c r="B15" s="97" t="str">
        <f>'"S"'!B36</f>
        <v>Tereza Hrubešová  -  Sacre Coeur</v>
      </c>
      <c r="C15" s="97">
        <f>'"S"'!C36</f>
        <v>63.920666666666669</v>
      </c>
      <c r="D15" s="97">
        <v>12</v>
      </c>
      <c r="E15" s="106"/>
    </row>
    <row r="16" spans="2:5" x14ac:dyDescent="0.3">
      <c r="B16" s="97" t="str">
        <f>'"S"'!B5</f>
        <v>Ema Havlenová  -  For Joy</v>
      </c>
      <c r="C16" s="97">
        <f>'"S"'!C5</f>
        <v>63.761333333333333</v>
      </c>
      <c r="D16" s="97">
        <v>13</v>
      </c>
      <c r="E16" s="106"/>
    </row>
    <row r="17" spans="2:5" s="68" customFormat="1" x14ac:dyDescent="0.3">
      <c r="B17" s="97" t="str">
        <f>'"S"'!B4</f>
        <v>Veronika Dušková  -  Hotliner</v>
      </c>
      <c r="C17" s="97">
        <f>'"S"'!C4</f>
        <v>63.415999999999997</v>
      </c>
      <c r="D17" s="97">
        <v>14</v>
      </c>
      <c r="E17" s="106"/>
    </row>
    <row r="18" spans="2:5" s="69" customFormat="1" x14ac:dyDescent="0.3">
      <c r="B18" s="97" t="str">
        <f>'"S"'!B14</f>
        <v>Zuzana Sejáková  -  Sparta</v>
      </c>
      <c r="C18" s="97">
        <f>'"S"'!C14</f>
        <v>62.856999999999999</v>
      </c>
      <c r="D18" s="97">
        <v>15</v>
      </c>
      <c r="E18" s="97"/>
    </row>
    <row r="19" spans="2:5" s="69" customFormat="1" x14ac:dyDescent="0.3">
      <c r="B19" s="84" t="str">
        <f>'"S"'!B10</f>
        <v>Linda Křenovská  -  Totally Dreamy</v>
      </c>
      <c r="C19" s="84">
        <f>'"S"'!C10</f>
        <v>62.641333333333328</v>
      </c>
      <c r="D19" s="110" t="s">
        <v>208</v>
      </c>
      <c r="E19" s="84"/>
    </row>
    <row r="20" spans="2:5" s="68" customFormat="1" x14ac:dyDescent="0.3">
      <c r="B20" s="84" t="str">
        <f>'"S"'!B27</f>
        <v>Tereza Malá  -  Nova Secret Dancer, Babalu</v>
      </c>
      <c r="C20" s="84">
        <f>'"S"'!C27</f>
        <v>44.954000000000001</v>
      </c>
      <c r="D20" s="84">
        <f t="shared" ref="D20:D35" si="1">RANK(C20,C$4:C$36)</f>
        <v>18</v>
      </c>
      <c r="E20" s="84"/>
    </row>
    <row r="21" spans="2:5" s="69" customFormat="1" x14ac:dyDescent="0.3">
      <c r="B21" s="84" t="str">
        <f>'"S"'!B35</f>
        <v>Denisa Valentová  -  Fürst Weilberg</v>
      </c>
      <c r="C21" s="84">
        <f>'"S"'!C35</f>
        <v>44.118666666666662</v>
      </c>
      <c r="D21" s="84">
        <f t="shared" si="1"/>
        <v>19</v>
      </c>
      <c r="E21" s="84"/>
    </row>
    <row r="22" spans="2:5" x14ac:dyDescent="0.3">
      <c r="B22" s="84" t="str">
        <f>'"S"'!B13</f>
        <v>Blanka Nováková  Apache Junior</v>
      </c>
      <c r="C22" s="84">
        <f>'"S"'!C13</f>
        <v>43.806333333333328</v>
      </c>
      <c r="D22" s="84">
        <f t="shared" si="1"/>
        <v>20</v>
      </c>
      <c r="E22" s="84"/>
    </row>
    <row r="23" spans="2:5" x14ac:dyDescent="0.3">
      <c r="B23" s="84" t="str">
        <f>'"S"'!B22</f>
        <v>Petra Charvátová  -  Tina De Luxe</v>
      </c>
      <c r="C23" s="84">
        <f>'"S"'!C22</f>
        <v>43.44466666666667</v>
      </c>
      <c r="D23" s="84">
        <f t="shared" si="1"/>
        <v>21</v>
      </c>
      <c r="E23" s="84"/>
    </row>
    <row r="24" spans="2:5" x14ac:dyDescent="0.3">
      <c r="B24" s="84" t="str">
        <f>'"S"'!B23</f>
        <v>Eva Jančaříková  -  Left you a Note SSS</v>
      </c>
      <c r="C24" s="84">
        <f>'"S"'!C23</f>
        <v>43.25333333333333</v>
      </c>
      <c r="D24" s="84">
        <f t="shared" si="1"/>
        <v>22</v>
      </c>
      <c r="E24" s="84"/>
    </row>
    <row r="25" spans="2:5" x14ac:dyDescent="0.3">
      <c r="B25" s="84" t="str">
        <f>'"S"'!B28</f>
        <v>Markéta Tycová  -  Scherlock</v>
      </c>
      <c r="C25" s="84">
        <f>'"S"'!C28</f>
        <v>40.463000000000001</v>
      </c>
      <c r="D25" s="84">
        <f t="shared" si="1"/>
        <v>23</v>
      </c>
      <c r="E25" s="84"/>
    </row>
    <row r="26" spans="2:5" x14ac:dyDescent="0.3">
      <c r="B26" s="84" t="str">
        <f>'"S"'!B16</f>
        <v>Daniela Šeneklová  -  Bailando</v>
      </c>
      <c r="C26" s="84">
        <f>'"S"'!C16</f>
        <v>39.07266666666667</v>
      </c>
      <c r="D26" s="84">
        <f t="shared" si="1"/>
        <v>24</v>
      </c>
      <c r="E26" s="84"/>
    </row>
    <row r="27" spans="2:5" x14ac:dyDescent="0.3">
      <c r="B27" s="84" t="str">
        <f>'"S"'!B12</f>
        <v>Barbora Leiterová  -  Franz</v>
      </c>
      <c r="C27" s="84">
        <f>'"S"'!C12</f>
        <v>22.759333333333334</v>
      </c>
      <c r="D27" s="84">
        <f t="shared" si="1"/>
        <v>25</v>
      </c>
      <c r="E27" s="84"/>
    </row>
    <row r="28" spans="2:5" x14ac:dyDescent="0.3">
      <c r="B28" s="84" t="str">
        <f>'"S"'!B6</f>
        <v>Barbora Hernandezová</v>
      </c>
      <c r="C28" s="84">
        <f>'"S"'!C6</f>
        <v>22.323333333333334</v>
      </c>
      <c r="D28" s="84">
        <f t="shared" si="1"/>
        <v>26</v>
      </c>
      <c r="E28" s="84"/>
    </row>
    <row r="29" spans="2:5" x14ac:dyDescent="0.3">
      <c r="B29" s="84" t="str">
        <f>'"S"'!B34</f>
        <v>Zdenka Tóth Skripová  -   Lowen</v>
      </c>
      <c r="C29" s="84">
        <f>'"S"'!C34</f>
        <v>21.986333333333334</v>
      </c>
      <c r="D29" s="84">
        <f t="shared" si="1"/>
        <v>27</v>
      </c>
      <c r="E29" s="84"/>
    </row>
    <row r="30" spans="2:5" x14ac:dyDescent="0.3">
      <c r="B30" s="84" t="str">
        <f>'"S"'!B31</f>
        <v>Anedrea Svobodová  -  Frederk 3</v>
      </c>
      <c r="C30" s="84">
        <f>'"S"'!C31</f>
        <v>21.722333333333335</v>
      </c>
      <c r="D30" s="84">
        <f t="shared" si="1"/>
        <v>28</v>
      </c>
      <c r="E30" s="84"/>
    </row>
    <row r="31" spans="2:5" x14ac:dyDescent="0.3">
      <c r="B31" s="84" t="str">
        <f>'"S"'!B21</f>
        <v>Eliška Tesařová  -  Carcassonne</v>
      </c>
      <c r="C31" s="84">
        <f>'"S"'!C21</f>
        <v>21.683666666666667</v>
      </c>
      <c r="D31" s="84">
        <f t="shared" si="1"/>
        <v>29</v>
      </c>
      <c r="E31" s="84"/>
    </row>
    <row r="32" spans="2:5" x14ac:dyDescent="0.3">
      <c r="B32" s="84" t="str">
        <f>'"S"'!B32</f>
        <v>Martina Vostrá  -  Iaquinta</v>
      </c>
      <c r="C32" s="84">
        <f>'"S"'!C32</f>
        <v>21.555666666666667</v>
      </c>
      <c r="D32" s="84">
        <f t="shared" si="1"/>
        <v>30</v>
      </c>
      <c r="E32" s="84"/>
    </row>
    <row r="33" spans="2:5" s="69" customFormat="1" x14ac:dyDescent="0.3">
      <c r="B33" s="84" t="str">
        <f>'"S"'!B20</f>
        <v>Petra Svobodová  -  Charming Boy</v>
      </c>
      <c r="C33" s="84">
        <f>'"S"'!C20</f>
        <v>19.870333333333331</v>
      </c>
      <c r="D33" s="84">
        <f t="shared" si="1"/>
        <v>31</v>
      </c>
      <c r="E33" s="84"/>
    </row>
    <row r="34" spans="2:5" x14ac:dyDescent="0.3">
      <c r="B34" s="84" t="str">
        <f>'"S"'!B11</f>
        <v>Pavla Krtičková  -  Ironside</v>
      </c>
      <c r="C34" s="84">
        <f>'"S"'!C11</f>
        <v>19.815000000000001</v>
      </c>
      <c r="D34" s="84">
        <f t="shared" si="1"/>
        <v>32</v>
      </c>
      <c r="E34" s="84"/>
    </row>
    <row r="35" spans="2:5" x14ac:dyDescent="0.3">
      <c r="B35" s="84" t="str">
        <f>'"S"'!B7</f>
        <v>Veronika Holíková</v>
      </c>
      <c r="C35" s="84">
        <f>'"S"'!C7</f>
        <v>0</v>
      </c>
      <c r="D35" s="84">
        <f t="shared" si="1"/>
        <v>33</v>
      </c>
      <c r="E35" s="84"/>
    </row>
    <row r="36" spans="2:5" x14ac:dyDescent="0.3">
      <c r="B36" s="111" t="str">
        <f>'"S"'!B19</f>
        <v>Monika Svačinová  -  Julie Belle - Absolvovala ST</v>
      </c>
      <c r="C36" s="111">
        <f>'"S"'!C19</f>
        <v>64.36866666666667</v>
      </c>
      <c r="D36" s="111" t="s">
        <v>210</v>
      </c>
      <c r="E36" s="112"/>
    </row>
  </sheetData>
  <phoneticPr fontId="3" type="noConversion"/>
  <pageMargins left="0.7" right="0.7" top="0.78740157499999996" bottom="0.78740157499999996" header="0.3" footer="0.3"/>
  <pageSetup paperSize="9" orientation="portrait" horizontalDpi="4294967292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97B0-8EB6-471D-9757-037C5BB59FC8}">
  <dimension ref="A1:AG35"/>
  <sheetViews>
    <sheetView workbookViewId="0">
      <selection activeCell="B7" sqref="B7"/>
    </sheetView>
  </sheetViews>
  <sheetFormatPr defaultRowHeight="14.4" x14ac:dyDescent="0.3"/>
  <cols>
    <col min="1" max="1" width="3.5546875" customWidth="1"/>
    <col min="2" max="2" width="52.109375" customWidth="1"/>
    <col min="3" max="3" width="12.109375" customWidth="1"/>
    <col min="4" max="4" width="11" customWidth="1"/>
    <col min="5" max="5" width="11.109375" customWidth="1"/>
    <col min="6" max="6" width="13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113" t="s">
        <v>40</v>
      </c>
      <c r="B1" s="114"/>
      <c r="C1" s="1" t="s">
        <v>1</v>
      </c>
      <c r="D1" s="2" t="s">
        <v>2</v>
      </c>
      <c r="E1" s="2" t="s">
        <v>3</v>
      </c>
      <c r="F1" s="2" t="s">
        <v>4</v>
      </c>
      <c r="G1" s="119" t="s">
        <v>10</v>
      </c>
      <c r="H1" s="120"/>
      <c r="I1" s="121" t="s">
        <v>11</v>
      </c>
      <c r="J1" s="122"/>
      <c r="K1" s="121" t="s">
        <v>13</v>
      </c>
      <c r="L1" s="122"/>
      <c r="M1" s="121" t="s">
        <v>8</v>
      </c>
      <c r="N1" s="122"/>
      <c r="O1" s="119" t="s">
        <v>5</v>
      </c>
      <c r="P1" s="126"/>
      <c r="Q1" s="119" t="s">
        <v>9</v>
      </c>
      <c r="R1" s="126"/>
      <c r="S1" s="119" t="s">
        <v>89</v>
      </c>
      <c r="T1" s="126"/>
      <c r="U1" s="119" t="s">
        <v>6</v>
      </c>
      <c r="V1" s="126"/>
      <c r="W1" s="119" t="s">
        <v>7</v>
      </c>
      <c r="X1" s="120"/>
      <c r="Y1" s="121" t="s">
        <v>13</v>
      </c>
      <c r="Z1" s="123"/>
      <c r="AA1" s="121" t="s">
        <v>12</v>
      </c>
      <c r="AB1" s="123"/>
      <c r="AC1" s="121" t="s">
        <v>90</v>
      </c>
      <c r="AD1" s="122"/>
      <c r="AE1" s="121" t="s">
        <v>14</v>
      </c>
      <c r="AF1" s="123"/>
      <c r="AG1" s="3"/>
    </row>
    <row r="2" spans="1:33" ht="15" thickBot="1" x14ac:dyDescent="0.35">
      <c r="A2" s="115"/>
      <c r="B2" s="116"/>
      <c r="C2" s="12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117"/>
      <c r="B3" s="118"/>
      <c r="C3" s="12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105</v>
      </c>
      <c r="C4" s="20">
        <f>AVERAGE(LARGE(G4:AF4,1), LARGE(G4:AF4,2), LARGE(G4:AF4,3))</f>
        <v>67.943333333333328</v>
      </c>
      <c r="D4" s="21">
        <f>LARGE(G4:AF4,1)</f>
        <v>69.019000000000005</v>
      </c>
      <c r="E4" s="21">
        <f>LARGE(G4:AF4,2)</f>
        <v>68.438000000000002</v>
      </c>
      <c r="F4" s="21">
        <f>LARGE(G4:AF4,3)</f>
        <v>66.373000000000005</v>
      </c>
      <c r="G4" s="22">
        <v>0</v>
      </c>
      <c r="H4" s="23">
        <v>0</v>
      </c>
      <c r="I4" s="22">
        <v>69.019000000000005</v>
      </c>
      <c r="J4" s="23">
        <v>68.438000000000002</v>
      </c>
      <c r="K4" s="63">
        <v>66.353999999999999</v>
      </c>
      <c r="L4" s="24">
        <v>65.450999999999993</v>
      </c>
      <c r="M4" s="63">
        <v>0</v>
      </c>
      <c r="N4" s="24">
        <v>0</v>
      </c>
      <c r="O4" s="63">
        <v>0</v>
      </c>
      <c r="P4" s="24">
        <v>0</v>
      </c>
      <c r="Q4" s="63">
        <v>66.373000000000005</v>
      </c>
      <c r="R4" s="24">
        <v>0</v>
      </c>
      <c r="S4" s="63">
        <v>0</v>
      </c>
      <c r="T4" s="24">
        <v>0</v>
      </c>
      <c r="U4" s="63">
        <v>0</v>
      </c>
      <c r="V4" s="24">
        <v>0</v>
      </c>
      <c r="W4" s="63">
        <v>0</v>
      </c>
      <c r="X4" s="24">
        <v>0</v>
      </c>
      <c r="Y4" s="63">
        <v>0</v>
      </c>
      <c r="Z4" s="24">
        <v>0</v>
      </c>
      <c r="AA4" s="63">
        <v>0</v>
      </c>
      <c r="AB4" s="24">
        <v>0</v>
      </c>
      <c r="AC4" s="63">
        <v>0</v>
      </c>
      <c r="AD4" s="24">
        <v>0</v>
      </c>
      <c r="AE4" s="63">
        <v>0</v>
      </c>
      <c r="AF4" s="24">
        <v>0</v>
      </c>
      <c r="AG4" s="22"/>
    </row>
    <row r="5" spans="1:33" ht="15" thickBot="1" x14ac:dyDescent="0.35">
      <c r="A5" s="27" t="s">
        <v>17</v>
      </c>
      <c r="B5" s="28" t="s">
        <v>88</v>
      </c>
      <c r="C5" s="20">
        <f t="shared" ref="C5:C34" si="0">AVERAGE(LARGE(G5:AF5,1), LARGE(G5:AF5,2), LARGE(G5:AF5,3))</f>
        <v>62.972000000000008</v>
      </c>
      <c r="D5" s="21">
        <f t="shared" ref="D5:D34" si="1">LARGE(G5:AF5,1)</f>
        <v>66.471000000000004</v>
      </c>
      <c r="E5" s="21">
        <f t="shared" ref="E5:E34" si="2">LARGE(G5:AF5,2)</f>
        <v>62.396000000000001</v>
      </c>
      <c r="F5" s="21">
        <f t="shared" ref="F5:F34" si="3">LARGE(G5:AF5,3)</f>
        <v>60.048999999999999</v>
      </c>
      <c r="G5" s="11">
        <v>56.073</v>
      </c>
      <c r="H5" s="30">
        <v>0</v>
      </c>
      <c r="I5" s="11">
        <v>0</v>
      </c>
      <c r="J5" s="30">
        <v>0</v>
      </c>
      <c r="K5" s="64">
        <v>0</v>
      </c>
      <c r="L5" s="31">
        <v>0</v>
      </c>
      <c r="M5" s="64">
        <v>62.396000000000001</v>
      </c>
      <c r="N5" s="31">
        <v>60.048999999999999</v>
      </c>
      <c r="O5" s="64">
        <v>0</v>
      </c>
      <c r="P5" s="31">
        <v>0</v>
      </c>
      <c r="Q5" s="64">
        <v>0</v>
      </c>
      <c r="R5" s="31">
        <v>0</v>
      </c>
      <c r="S5" s="64">
        <v>0</v>
      </c>
      <c r="T5" s="31">
        <v>66.471000000000004</v>
      </c>
      <c r="U5" s="64">
        <v>0</v>
      </c>
      <c r="V5" s="31">
        <v>0</v>
      </c>
      <c r="W5" s="64">
        <v>0</v>
      </c>
      <c r="X5" s="31">
        <v>0</v>
      </c>
      <c r="Y5" s="64">
        <v>0</v>
      </c>
      <c r="Z5" s="31">
        <v>0</v>
      </c>
      <c r="AA5" s="64">
        <v>0</v>
      </c>
      <c r="AB5" s="31">
        <v>0</v>
      </c>
      <c r="AC5" s="64">
        <v>0</v>
      </c>
      <c r="AD5" s="31">
        <v>0</v>
      </c>
      <c r="AE5" s="64">
        <v>0</v>
      </c>
      <c r="AF5" s="31">
        <v>0</v>
      </c>
      <c r="AG5" s="11"/>
    </row>
    <row r="6" spans="1:33" ht="15" thickBot="1" x14ac:dyDescent="0.35">
      <c r="A6" s="18" t="s">
        <v>18</v>
      </c>
      <c r="B6" s="19" t="s">
        <v>106</v>
      </c>
      <c r="C6" s="20">
        <f t="shared" si="0"/>
        <v>20.399333333333335</v>
      </c>
      <c r="D6" s="21">
        <f t="shared" si="1"/>
        <v>61.198</v>
      </c>
      <c r="E6" s="21">
        <f t="shared" si="2"/>
        <v>0</v>
      </c>
      <c r="F6" s="21">
        <f t="shared" si="3"/>
        <v>0</v>
      </c>
      <c r="G6" s="22">
        <v>0</v>
      </c>
      <c r="H6" s="23">
        <v>0</v>
      </c>
      <c r="I6" s="22">
        <v>0</v>
      </c>
      <c r="J6" s="23">
        <v>61.198</v>
      </c>
      <c r="K6" s="65">
        <v>0</v>
      </c>
      <c r="L6" s="24">
        <v>0</v>
      </c>
      <c r="M6" s="65">
        <v>0</v>
      </c>
      <c r="N6" s="24">
        <v>0</v>
      </c>
      <c r="O6" s="65">
        <v>0</v>
      </c>
      <c r="P6" s="24">
        <v>0</v>
      </c>
      <c r="Q6" s="65">
        <v>0</v>
      </c>
      <c r="R6" s="24">
        <v>0</v>
      </c>
      <c r="S6" s="65">
        <v>0</v>
      </c>
      <c r="T6" s="24">
        <v>0</v>
      </c>
      <c r="U6" s="65">
        <v>0</v>
      </c>
      <c r="V6" s="24">
        <v>0</v>
      </c>
      <c r="W6" s="65">
        <v>0</v>
      </c>
      <c r="X6" s="24">
        <v>0</v>
      </c>
      <c r="Y6" s="65">
        <v>0</v>
      </c>
      <c r="Z6" s="24">
        <v>0</v>
      </c>
      <c r="AA6" s="65">
        <v>0</v>
      </c>
      <c r="AB6" s="24">
        <v>0</v>
      </c>
      <c r="AC6" s="65">
        <v>0</v>
      </c>
      <c r="AD6" s="24">
        <v>0</v>
      </c>
      <c r="AE6" s="65">
        <v>0</v>
      </c>
      <c r="AF6" s="24">
        <v>0</v>
      </c>
      <c r="AG6" s="22"/>
    </row>
    <row r="7" spans="1:33" ht="15" thickBot="1" x14ac:dyDescent="0.35">
      <c r="A7" s="27" t="s">
        <v>19</v>
      </c>
      <c r="B7" s="28" t="s">
        <v>107</v>
      </c>
      <c r="C7" s="20">
        <f t="shared" si="0"/>
        <v>68.676333333333332</v>
      </c>
      <c r="D7" s="21">
        <f t="shared" si="1"/>
        <v>69.067999999999998</v>
      </c>
      <c r="E7" s="21">
        <f t="shared" si="2"/>
        <v>68.921999999999997</v>
      </c>
      <c r="F7" s="21">
        <f t="shared" si="3"/>
        <v>68.039000000000001</v>
      </c>
      <c r="G7" s="11">
        <v>0</v>
      </c>
      <c r="H7" s="30">
        <v>0</v>
      </c>
      <c r="I7" s="11">
        <v>68.921999999999997</v>
      </c>
      <c r="J7" s="30">
        <v>67.552000000000007</v>
      </c>
      <c r="K7" s="64">
        <v>0</v>
      </c>
      <c r="L7" s="31">
        <v>0</v>
      </c>
      <c r="M7" s="64">
        <v>0</v>
      </c>
      <c r="N7" s="31">
        <v>0</v>
      </c>
      <c r="O7" s="64">
        <v>0</v>
      </c>
      <c r="P7" s="31">
        <v>0</v>
      </c>
      <c r="Q7" s="64">
        <v>68.039000000000001</v>
      </c>
      <c r="R7" s="31">
        <v>69.067999999999998</v>
      </c>
      <c r="S7" s="64">
        <v>0</v>
      </c>
      <c r="T7" s="31">
        <v>0</v>
      </c>
      <c r="U7" s="64">
        <v>0</v>
      </c>
      <c r="V7" s="31">
        <v>0</v>
      </c>
      <c r="W7" s="64">
        <v>0</v>
      </c>
      <c r="X7" s="31">
        <v>0</v>
      </c>
      <c r="Y7" s="64">
        <v>0</v>
      </c>
      <c r="Z7" s="31">
        <v>0</v>
      </c>
      <c r="AA7" s="64">
        <v>0</v>
      </c>
      <c r="AB7" s="31">
        <v>0</v>
      </c>
      <c r="AC7" s="64">
        <v>0</v>
      </c>
      <c r="AD7" s="31">
        <v>0</v>
      </c>
      <c r="AE7" s="64">
        <v>0</v>
      </c>
      <c r="AF7" s="31">
        <v>0</v>
      </c>
      <c r="AG7" s="11"/>
    </row>
    <row r="8" spans="1:33" ht="15" thickBot="1" x14ac:dyDescent="0.35">
      <c r="A8" s="18" t="s">
        <v>20</v>
      </c>
      <c r="B8" s="19" t="s">
        <v>206</v>
      </c>
      <c r="C8" s="20">
        <f t="shared" si="0"/>
        <v>65.555666666666667</v>
      </c>
      <c r="D8" s="21">
        <f t="shared" si="1"/>
        <v>66.614999999999995</v>
      </c>
      <c r="E8" s="21">
        <f t="shared" si="2"/>
        <v>65.052000000000007</v>
      </c>
      <c r="F8" s="21">
        <f t="shared" si="3"/>
        <v>65</v>
      </c>
      <c r="G8" s="22">
        <v>65.052000000000007</v>
      </c>
      <c r="H8" s="23">
        <v>0</v>
      </c>
      <c r="I8" s="22">
        <v>0</v>
      </c>
      <c r="J8" s="23">
        <v>0</v>
      </c>
      <c r="K8" s="65">
        <v>0</v>
      </c>
      <c r="L8" s="24">
        <v>0</v>
      </c>
      <c r="M8" s="65">
        <v>66.614999999999995</v>
      </c>
      <c r="N8" s="24">
        <v>65</v>
      </c>
      <c r="O8" s="65">
        <v>0</v>
      </c>
      <c r="P8" s="24">
        <v>0</v>
      </c>
      <c r="Q8" s="65">
        <v>0</v>
      </c>
      <c r="R8" s="24">
        <v>0</v>
      </c>
      <c r="S8" s="65">
        <v>0</v>
      </c>
      <c r="T8" s="24">
        <v>0</v>
      </c>
      <c r="U8" s="65">
        <v>0</v>
      </c>
      <c r="V8" s="24">
        <v>0</v>
      </c>
      <c r="W8" s="65">
        <v>0</v>
      </c>
      <c r="X8" s="24">
        <v>0</v>
      </c>
      <c r="Y8" s="65">
        <v>61.823</v>
      </c>
      <c r="Z8" s="24">
        <v>63.628</v>
      </c>
      <c r="AA8" s="65">
        <v>0</v>
      </c>
      <c r="AB8" s="24">
        <v>0</v>
      </c>
      <c r="AC8" s="65">
        <v>0</v>
      </c>
      <c r="AD8" s="24">
        <v>0</v>
      </c>
      <c r="AE8" s="65">
        <v>0</v>
      </c>
      <c r="AF8" s="24">
        <v>0</v>
      </c>
      <c r="AG8" s="22"/>
    </row>
    <row r="9" spans="1:33" ht="15" thickBot="1" x14ac:dyDescent="0.35">
      <c r="A9" s="27" t="s">
        <v>21</v>
      </c>
      <c r="B9" s="28" t="s">
        <v>108</v>
      </c>
      <c r="C9" s="20">
        <f t="shared" si="0"/>
        <v>63.958333333333336</v>
      </c>
      <c r="D9" s="21">
        <f t="shared" si="1"/>
        <v>64.688000000000002</v>
      </c>
      <c r="E9" s="21">
        <f t="shared" si="2"/>
        <v>64.686999999999998</v>
      </c>
      <c r="F9" s="21">
        <f t="shared" si="3"/>
        <v>62.5</v>
      </c>
      <c r="G9" s="58">
        <v>0</v>
      </c>
      <c r="H9" s="31">
        <v>0</v>
      </c>
      <c r="I9" s="58">
        <v>62.5</v>
      </c>
      <c r="J9" s="31">
        <v>64.686999999999998</v>
      </c>
      <c r="K9" s="64">
        <v>0</v>
      </c>
      <c r="L9" s="31">
        <v>0</v>
      </c>
      <c r="M9" s="64">
        <v>0</v>
      </c>
      <c r="N9" s="62">
        <v>0</v>
      </c>
      <c r="O9" s="64">
        <v>0</v>
      </c>
      <c r="P9" s="31">
        <v>0</v>
      </c>
      <c r="Q9" s="64">
        <v>0</v>
      </c>
      <c r="R9" s="31">
        <v>0</v>
      </c>
      <c r="S9" s="64">
        <v>0</v>
      </c>
      <c r="T9" s="31">
        <v>0</v>
      </c>
      <c r="U9" s="64">
        <v>0</v>
      </c>
      <c r="V9" s="31">
        <v>0</v>
      </c>
      <c r="W9" s="64">
        <v>0</v>
      </c>
      <c r="X9" s="31">
        <v>0</v>
      </c>
      <c r="Y9" s="64">
        <v>64.688000000000002</v>
      </c>
      <c r="Z9" s="31">
        <v>60.441000000000003</v>
      </c>
      <c r="AA9" s="64">
        <v>0</v>
      </c>
      <c r="AB9" s="31">
        <v>0</v>
      </c>
      <c r="AC9" s="64">
        <v>0</v>
      </c>
      <c r="AD9" s="31">
        <v>0</v>
      </c>
      <c r="AE9" s="64">
        <v>0</v>
      </c>
      <c r="AF9" s="31">
        <v>0</v>
      </c>
      <c r="AG9" s="11"/>
    </row>
    <row r="10" spans="1:33" ht="15" thickBot="1" x14ac:dyDescent="0.35">
      <c r="A10" s="18" t="s">
        <v>22</v>
      </c>
      <c r="B10" s="19" t="s">
        <v>109</v>
      </c>
      <c r="C10" s="20">
        <f t="shared" si="0"/>
        <v>68.986000000000004</v>
      </c>
      <c r="D10" s="21">
        <f t="shared" si="1"/>
        <v>70.343000000000004</v>
      </c>
      <c r="E10" s="21">
        <f t="shared" si="2"/>
        <v>68.75</v>
      </c>
      <c r="F10" s="21">
        <f t="shared" si="3"/>
        <v>67.864999999999995</v>
      </c>
      <c r="G10" s="65">
        <v>68.75</v>
      </c>
      <c r="H10" s="24">
        <v>0</v>
      </c>
      <c r="I10" s="65">
        <v>0</v>
      </c>
      <c r="J10" s="24">
        <v>0</v>
      </c>
      <c r="K10" s="65">
        <v>67.603999999999999</v>
      </c>
      <c r="L10" s="24">
        <v>70.343000000000004</v>
      </c>
      <c r="M10" s="65">
        <v>0</v>
      </c>
      <c r="N10" s="24">
        <v>0</v>
      </c>
      <c r="O10" s="65">
        <v>0</v>
      </c>
      <c r="P10" s="24">
        <v>0</v>
      </c>
      <c r="Q10" s="65">
        <v>0</v>
      </c>
      <c r="R10" s="24">
        <v>0</v>
      </c>
      <c r="S10" s="65">
        <v>0</v>
      </c>
      <c r="T10" s="24">
        <v>0</v>
      </c>
      <c r="U10" s="65">
        <v>0</v>
      </c>
      <c r="V10" s="24">
        <v>0</v>
      </c>
      <c r="W10" s="65">
        <v>0</v>
      </c>
      <c r="X10" s="24">
        <v>0</v>
      </c>
      <c r="Y10" s="65">
        <v>67.864999999999995</v>
      </c>
      <c r="Z10" s="24">
        <v>0</v>
      </c>
      <c r="AA10" s="65">
        <v>0</v>
      </c>
      <c r="AB10" s="24">
        <v>0</v>
      </c>
      <c r="AC10" s="65">
        <v>0</v>
      </c>
      <c r="AD10" s="24">
        <v>0</v>
      </c>
      <c r="AE10" s="65">
        <v>0</v>
      </c>
      <c r="AF10" s="24">
        <v>0</v>
      </c>
      <c r="AG10" s="22"/>
    </row>
    <row r="11" spans="1:33" ht="15" thickBot="1" x14ac:dyDescent="0.35">
      <c r="A11" s="27" t="s">
        <v>23</v>
      </c>
      <c r="B11" s="28" t="s">
        <v>153</v>
      </c>
      <c r="C11" s="20">
        <f t="shared" si="0"/>
        <v>23.263999999999999</v>
      </c>
      <c r="D11" s="21">
        <f t="shared" si="1"/>
        <v>69.792000000000002</v>
      </c>
      <c r="E11" s="21">
        <f t="shared" si="2"/>
        <v>0</v>
      </c>
      <c r="F11" s="21">
        <f t="shared" si="3"/>
        <v>0</v>
      </c>
      <c r="G11" s="64">
        <v>0</v>
      </c>
      <c r="H11" s="31">
        <v>0</v>
      </c>
      <c r="I11" s="64">
        <v>0</v>
      </c>
      <c r="J11" s="31">
        <v>0</v>
      </c>
      <c r="K11" s="64">
        <v>69.792000000000002</v>
      </c>
      <c r="L11" s="31">
        <v>0</v>
      </c>
      <c r="M11" s="64">
        <v>0</v>
      </c>
      <c r="N11" s="31">
        <v>0</v>
      </c>
      <c r="O11" s="64">
        <v>0</v>
      </c>
      <c r="P11" s="31">
        <v>0</v>
      </c>
      <c r="Q11" s="64">
        <v>0</v>
      </c>
      <c r="R11" s="31">
        <v>0</v>
      </c>
      <c r="S11" s="64">
        <v>0</v>
      </c>
      <c r="T11" s="31">
        <v>0</v>
      </c>
      <c r="U11" s="64">
        <v>0</v>
      </c>
      <c r="V11" s="31">
        <v>0</v>
      </c>
      <c r="W11" s="64">
        <v>0</v>
      </c>
      <c r="X11" s="31">
        <v>0</v>
      </c>
      <c r="Y11" s="64">
        <v>0</v>
      </c>
      <c r="Z11" s="31">
        <v>0</v>
      </c>
      <c r="AA11" s="64">
        <v>0</v>
      </c>
      <c r="AB11" s="31">
        <v>0</v>
      </c>
      <c r="AC11" s="64">
        <v>0</v>
      </c>
      <c r="AD11" s="31">
        <v>0</v>
      </c>
      <c r="AE11" s="64">
        <v>0</v>
      </c>
      <c r="AF11" s="31">
        <v>0</v>
      </c>
      <c r="AG11" s="11"/>
    </row>
    <row r="12" spans="1:33" ht="15" thickBot="1" x14ac:dyDescent="0.35">
      <c r="A12" s="18" t="s">
        <v>24</v>
      </c>
      <c r="B12" s="19" t="s">
        <v>154</v>
      </c>
      <c r="C12" s="20">
        <f t="shared" si="0"/>
        <v>68.439333333333323</v>
      </c>
      <c r="D12" s="21">
        <f t="shared" si="1"/>
        <v>68.75</v>
      </c>
      <c r="E12" s="21">
        <f t="shared" si="2"/>
        <v>68.528999999999996</v>
      </c>
      <c r="F12" s="21">
        <f t="shared" si="3"/>
        <v>68.039000000000001</v>
      </c>
      <c r="G12" s="65">
        <v>0</v>
      </c>
      <c r="H12" s="24">
        <v>0</v>
      </c>
      <c r="I12" s="65">
        <v>0</v>
      </c>
      <c r="J12" s="24">
        <v>0</v>
      </c>
      <c r="K12" s="65">
        <v>68.75</v>
      </c>
      <c r="L12" s="24">
        <v>0</v>
      </c>
      <c r="M12" s="65">
        <v>0</v>
      </c>
      <c r="N12" s="24">
        <v>0</v>
      </c>
      <c r="O12" s="65">
        <v>0</v>
      </c>
      <c r="P12" s="24">
        <v>0</v>
      </c>
      <c r="Q12" s="65">
        <v>0</v>
      </c>
      <c r="R12" s="24">
        <v>0</v>
      </c>
      <c r="S12" s="65">
        <v>0</v>
      </c>
      <c r="T12" s="24">
        <v>68.039000000000001</v>
      </c>
      <c r="U12" s="65">
        <v>0</v>
      </c>
      <c r="V12" s="24">
        <v>0</v>
      </c>
      <c r="W12" s="65">
        <v>0</v>
      </c>
      <c r="X12" s="24">
        <v>0</v>
      </c>
      <c r="Y12" s="65">
        <v>0</v>
      </c>
      <c r="Z12" s="24">
        <v>0</v>
      </c>
      <c r="AA12" s="65">
        <v>0</v>
      </c>
      <c r="AB12" s="24">
        <v>0</v>
      </c>
      <c r="AC12" s="65">
        <v>0</v>
      </c>
      <c r="AD12" s="24">
        <v>0</v>
      </c>
      <c r="AE12" s="65">
        <v>68.528999999999996</v>
      </c>
      <c r="AF12" s="24">
        <v>0</v>
      </c>
      <c r="AG12" s="22"/>
    </row>
    <row r="13" spans="1:33" ht="15" thickBot="1" x14ac:dyDescent="0.35">
      <c r="A13" s="27" t="s">
        <v>25</v>
      </c>
      <c r="B13" s="28" t="s">
        <v>172</v>
      </c>
      <c r="C13" s="20">
        <f t="shared" si="0"/>
        <v>40.402333333333331</v>
      </c>
      <c r="D13" s="21">
        <f t="shared" si="1"/>
        <v>61.353999999999999</v>
      </c>
      <c r="E13" s="21">
        <f t="shared" si="2"/>
        <v>59.853000000000002</v>
      </c>
      <c r="F13" s="21">
        <f t="shared" si="3"/>
        <v>0</v>
      </c>
      <c r="G13" s="64">
        <v>0</v>
      </c>
      <c r="H13" s="31">
        <v>0</v>
      </c>
      <c r="I13" s="64">
        <v>0</v>
      </c>
      <c r="J13" s="31">
        <v>0</v>
      </c>
      <c r="K13" s="64">
        <v>0</v>
      </c>
      <c r="L13" s="31">
        <v>0</v>
      </c>
      <c r="M13" s="64">
        <v>61.353999999999999</v>
      </c>
      <c r="N13" s="31">
        <v>0</v>
      </c>
      <c r="O13" s="64">
        <v>0</v>
      </c>
      <c r="P13" s="31">
        <v>0</v>
      </c>
      <c r="Q13" s="64">
        <v>0</v>
      </c>
      <c r="R13" s="31">
        <v>0</v>
      </c>
      <c r="S13" s="64">
        <v>0</v>
      </c>
      <c r="T13" s="31">
        <v>0</v>
      </c>
      <c r="U13" s="64">
        <v>0</v>
      </c>
      <c r="V13" s="31">
        <v>59.853000000000002</v>
      </c>
      <c r="W13" s="64">
        <v>0</v>
      </c>
      <c r="X13" s="31">
        <v>0</v>
      </c>
      <c r="Y13" s="64">
        <v>0</v>
      </c>
      <c r="Z13" s="31">
        <v>0</v>
      </c>
      <c r="AA13" s="64">
        <v>0</v>
      </c>
      <c r="AB13" s="31">
        <v>0</v>
      </c>
      <c r="AC13" s="64">
        <v>0</v>
      </c>
      <c r="AD13" s="31">
        <v>0</v>
      </c>
      <c r="AE13" s="64">
        <v>0</v>
      </c>
      <c r="AF13" s="31">
        <v>0</v>
      </c>
      <c r="AG13" s="11"/>
    </row>
    <row r="14" spans="1:33" ht="15" thickBot="1" x14ac:dyDescent="0.35">
      <c r="A14" s="18" t="s">
        <v>26</v>
      </c>
      <c r="B14" s="19"/>
      <c r="C14" s="20">
        <f t="shared" si="0"/>
        <v>0</v>
      </c>
      <c r="D14" s="21">
        <f t="shared" si="1"/>
        <v>0</v>
      </c>
      <c r="E14" s="21">
        <f t="shared" si="2"/>
        <v>0</v>
      </c>
      <c r="F14" s="21">
        <f t="shared" si="3"/>
        <v>0</v>
      </c>
      <c r="G14" s="65">
        <v>0</v>
      </c>
      <c r="H14" s="24">
        <v>0</v>
      </c>
      <c r="I14" s="65">
        <v>0</v>
      </c>
      <c r="J14" s="24">
        <v>0</v>
      </c>
      <c r="K14" s="65">
        <v>0</v>
      </c>
      <c r="L14" s="24">
        <v>0</v>
      </c>
      <c r="M14" s="65">
        <v>0</v>
      </c>
      <c r="N14" s="24">
        <v>0</v>
      </c>
      <c r="O14" s="65">
        <v>0</v>
      </c>
      <c r="P14" s="24">
        <v>0</v>
      </c>
      <c r="Q14" s="65">
        <v>0</v>
      </c>
      <c r="R14" s="24">
        <v>0</v>
      </c>
      <c r="S14" s="65">
        <v>0</v>
      </c>
      <c r="T14" s="24">
        <v>0</v>
      </c>
      <c r="U14" s="65">
        <v>0</v>
      </c>
      <c r="V14" s="24">
        <v>0</v>
      </c>
      <c r="W14" s="65">
        <v>0</v>
      </c>
      <c r="X14" s="24">
        <v>0</v>
      </c>
      <c r="Y14" s="65">
        <v>0</v>
      </c>
      <c r="Z14" s="24">
        <v>0</v>
      </c>
      <c r="AA14" s="65">
        <v>0</v>
      </c>
      <c r="AB14" s="24">
        <v>0</v>
      </c>
      <c r="AC14" s="65">
        <v>0</v>
      </c>
      <c r="AD14" s="24">
        <v>0</v>
      </c>
      <c r="AE14" s="65">
        <v>0</v>
      </c>
      <c r="AF14" s="24">
        <v>0</v>
      </c>
      <c r="AG14" s="22"/>
    </row>
    <row r="15" spans="1:33" ht="15" thickBot="1" x14ac:dyDescent="0.35">
      <c r="A15" s="27" t="s">
        <v>27</v>
      </c>
      <c r="B15" s="28"/>
      <c r="C15" s="20">
        <f t="shared" si="0"/>
        <v>0</v>
      </c>
      <c r="D15" s="21">
        <f t="shared" si="1"/>
        <v>0</v>
      </c>
      <c r="E15" s="21">
        <f t="shared" si="2"/>
        <v>0</v>
      </c>
      <c r="F15" s="21">
        <f t="shared" si="3"/>
        <v>0</v>
      </c>
      <c r="G15" s="64">
        <v>0</v>
      </c>
      <c r="H15" s="31">
        <v>0</v>
      </c>
      <c r="I15" s="64">
        <v>0</v>
      </c>
      <c r="J15" s="31">
        <v>0</v>
      </c>
      <c r="K15" s="64">
        <v>0</v>
      </c>
      <c r="L15" s="31">
        <v>0</v>
      </c>
      <c r="M15" s="64">
        <v>0</v>
      </c>
      <c r="N15" s="31">
        <v>0</v>
      </c>
      <c r="O15" s="64">
        <v>0</v>
      </c>
      <c r="P15" s="31">
        <v>0</v>
      </c>
      <c r="Q15" s="64">
        <v>0</v>
      </c>
      <c r="R15" s="31">
        <v>0</v>
      </c>
      <c r="S15" s="64">
        <v>0</v>
      </c>
      <c r="T15" s="31">
        <v>0</v>
      </c>
      <c r="U15" s="64">
        <v>0</v>
      </c>
      <c r="V15" s="31">
        <v>0</v>
      </c>
      <c r="W15" s="64">
        <v>0</v>
      </c>
      <c r="X15" s="31">
        <v>0</v>
      </c>
      <c r="Y15" s="64">
        <v>0</v>
      </c>
      <c r="Z15" s="31">
        <v>0</v>
      </c>
      <c r="AA15" s="64">
        <v>0</v>
      </c>
      <c r="AB15" s="31">
        <v>0</v>
      </c>
      <c r="AC15" s="64">
        <v>0</v>
      </c>
      <c r="AD15" s="31">
        <v>0</v>
      </c>
      <c r="AE15" s="64">
        <v>0</v>
      </c>
      <c r="AF15" s="31">
        <v>0</v>
      </c>
      <c r="AG15" s="11"/>
    </row>
    <row r="16" spans="1:33" ht="15" thickBot="1" x14ac:dyDescent="0.35">
      <c r="A16" s="18" t="s">
        <v>28</v>
      </c>
      <c r="B16" s="19"/>
      <c r="C16" s="20">
        <f t="shared" si="0"/>
        <v>0</v>
      </c>
      <c r="D16" s="21">
        <f t="shared" si="1"/>
        <v>0</v>
      </c>
      <c r="E16" s="21">
        <f t="shared" si="2"/>
        <v>0</v>
      </c>
      <c r="F16" s="21">
        <f t="shared" si="3"/>
        <v>0</v>
      </c>
      <c r="G16" s="65">
        <v>0</v>
      </c>
      <c r="H16" s="24">
        <v>0</v>
      </c>
      <c r="I16" s="65">
        <v>0</v>
      </c>
      <c r="J16" s="24">
        <v>0</v>
      </c>
      <c r="K16" s="65">
        <v>0</v>
      </c>
      <c r="L16" s="24">
        <v>0</v>
      </c>
      <c r="M16" s="65">
        <v>0</v>
      </c>
      <c r="N16" s="24">
        <v>0</v>
      </c>
      <c r="O16" s="65">
        <v>0</v>
      </c>
      <c r="P16" s="24">
        <v>0</v>
      </c>
      <c r="Q16" s="65">
        <v>0</v>
      </c>
      <c r="R16" s="24">
        <v>0</v>
      </c>
      <c r="S16" s="65">
        <v>0</v>
      </c>
      <c r="T16" s="24">
        <v>0</v>
      </c>
      <c r="U16" s="65">
        <v>0</v>
      </c>
      <c r="V16" s="24">
        <v>0</v>
      </c>
      <c r="W16" s="65">
        <v>0</v>
      </c>
      <c r="X16" s="24">
        <v>0</v>
      </c>
      <c r="Y16" s="65">
        <v>0</v>
      </c>
      <c r="Z16" s="24">
        <v>0</v>
      </c>
      <c r="AA16" s="65">
        <v>0</v>
      </c>
      <c r="AB16" s="24">
        <v>0</v>
      </c>
      <c r="AC16" s="65">
        <v>0</v>
      </c>
      <c r="AD16" s="24">
        <v>0</v>
      </c>
      <c r="AE16" s="65">
        <v>0</v>
      </c>
      <c r="AF16" s="24">
        <v>0</v>
      </c>
      <c r="AG16" s="22"/>
    </row>
    <row r="17" spans="1:33" ht="15" thickBot="1" x14ac:dyDescent="0.35">
      <c r="A17" s="27" t="s">
        <v>29</v>
      </c>
      <c r="B17" s="28"/>
      <c r="C17" s="20">
        <f t="shared" si="0"/>
        <v>0</v>
      </c>
      <c r="D17" s="21">
        <f t="shared" si="1"/>
        <v>0</v>
      </c>
      <c r="E17" s="21">
        <f t="shared" si="2"/>
        <v>0</v>
      </c>
      <c r="F17" s="21">
        <f t="shared" si="3"/>
        <v>0</v>
      </c>
      <c r="G17" s="64">
        <v>0</v>
      </c>
      <c r="H17" s="31">
        <v>0</v>
      </c>
      <c r="I17" s="64">
        <v>0</v>
      </c>
      <c r="J17" s="31">
        <v>0</v>
      </c>
      <c r="K17" s="64">
        <v>0</v>
      </c>
      <c r="L17" s="31">
        <v>0</v>
      </c>
      <c r="M17" s="64">
        <v>0</v>
      </c>
      <c r="N17" s="31">
        <v>0</v>
      </c>
      <c r="O17" s="64">
        <v>0</v>
      </c>
      <c r="P17" s="31">
        <v>0</v>
      </c>
      <c r="Q17" s="64">
        <v>0</v>
      </c>
      <c r="R17" s="31">
        <v>0</v>
      </c>
      <c r="S17" s="64">
        <v>0</v>
      </c>
      <c r="T17" s="31">
        <v>0</v>
      </c>
      <c r="U17" s="64">
        <v>0</v>
      </c>
      <c r="V17" s="31">
        <v>0</v>
      </c>
      <c r="W17" s="64">
        <v>0</v>
      </c>
      <c r="X17" s="31">
        <v>0</v>
      </c>
      <c r="Y17" s="64">
        <v>0</v>
      </c>
      <c r="Z17" s="31">
        <v>0</v>
      </c>
      <c r="AA17" s="64">
        <v>0</v>
      </c>
      <c r="AB17" s="31">
        <v>0</v>
      </c>
      <c r="AC17" s="64">
        <v>0</v>
      </c>
      <c r="AD17" s="31">
        <v>0</v>
      </c>
      <c r="AE17" s="64">
        <v>0</v>
      </c>
      <c r="AF17" s="31">
        <v>0</v>
      </c>
      <c r="AG17" s="11"/>
    </row>
    <row r="18" spans="1:33" ht="15" thickBot="1" x14ac:dyDescent="0.35">
      <c r="A18" s="18" t="s">
        <v>30</v>
      </c>
      <c r="B18" s="19"/>
      <c r="C18" s="20">
        <f t="shared" si="0"/>
        <v>0</v>
      </c>
      <c r="D18" s="21">
        <f t="shared" si="1"/>
        <v>0</v>
      </c>
      <c r="E18" s="21">
        <f t="shared" si="2"/>
        <v>0</v>
      </c>
      <c r="F18" s="21">
        <f t="shared" si="3"/>
        <v>0</v>
      </c>
      <c r="G18" s="65">
        <v>0</v>
      </c>
      <c r="H18" s="24">
        <v>0</v>
      </c>
      <c r="I18" s="65">
        <v>0</v>
      </c>
      <c r="J18" s="24">
        <v>0</v>
      </c>
      <c r="K18" s="65">
        <v>0</v>
      </c>
      <c r="L18" s="24">
        <v>0</v>
      </c>
      <c r="M18" s="65">
        <v>0</v>
      </c>
      <c r="N18" s="24">
        <v>0</v>
      </c>
      <c r="O18" s="65">
        <v>0</v>
      </c>
      <c r="P18" s="24">
        <v>0</v>
      </c>
      <c r="Q18" s="65">
        <v>0</v>
      </c>
      <c r="R18" s="24">
        <v>0</v>
      </c>
      <c r="S18" s="65">
        <v>0</v>
      </c>
      <c r="T18" s="24">
        <v>0</v>
      </c>
      <c r="U18" s="65">
        <v>0</v>
      </c>
      <c r="V18" s="24">
        <v>0</v>
      </c>
      <c r="W18" s="65">
        <v>0</v>
      </c>
      <c r="X18" s="24">
        <v>0</v>
      </c>
      <c r="Y18" s="65">
        <v>0</v>
      </c>
      <c r="Z18" s="24">
        <v>0</v>
      </c>
      <c r="AA18" s="65">
        <v>0</v>
      </c>
      <c r="AB18" s="24">
        <v>0</v>
      </c>
      <c r="AC18" s="65">
        <v>0</v>
      </c>
      <c r="AD18" s="24">
        <v>0</v>
      </c>
      <c r="AE18" s="65">
        <v>0</v>
      </c>
      <c r="AF18" s="24">
        <v>0</v>
      </c>
      <c r="AG18" s="22"/>
    </row>
    <row r="19" spans="1:33" ht="15" thickBot="1" x14ac:dyDescent="0.35">
      <c r="A19" s="27" t="s">
        <v>31</v>
      </c>
      <c r="B19" s="28"/>
      <c r="C19" s="20">
        <f t="shared" si="0"/>
        <v>0</v>
      </c>
      <c r="D19" s="21">
        <f t="shared" si="1"/>
        <v>0</v>
      </c>
      <c r="E19" s="21">
        <f t="shared" si="2"/>
        <v>0</v>
      </c>
      <c r="F19" s="21">
        <f t="shared" si="3"/>
        <v>0</v>
      </c>
      <c r="G19" s="64">
        <v>0</v>
      </c>
      <c r="H19" s="31">
        <v>0</v>
      </c>
      <c r="I19" s="64">
        <v>0</v>
      </c>
      <c r="J19" s="31">
        <v>0</v>
      </c>
      <c r="K19" s="64">
        <v>0</v>
      </c>
      <c r="L19" s="31">
        <v>0</v>
      </c>
      <c r="M19" s="64">
        <v>0</v>
      </c>
      <c r="N19" s="31">
        <v>0</v>
      </c>
      <c r="O19" s="64">
        <v>0</v>
      </c>
      <c r="P19" s="31">
        <v>0</v>
      </c>
      <c r="Q19" s="64">
        <v>0</v>
      </c>
      <c r="R19" s="31">
        <v>0</v>
      </c>
      <c r="S19" s="64">
        <v>0</v>
      </c>
      <c r="T19" s="31">
        <v>0</v>
      </c>
      <c r="U19" s="64">
        <v>0</v>
      </c>
      <c r="V19" s="31">
        <v>0</v>
      </c>
      <c r="W19" s="64">
        <v>0</v>
      </c>
      <c r="X19" s="31">
        <v>0</v>
      </c>
      <c r="Y19" s="64">
        <v>0</v>
      </c>
      <c r="Z19" s="31">
        <v>0</v>
      </c>
      <c r="AA19" s="64">
        <v>0</v>
      </c>
      <c r="AB19" s="31">
        <v>0</v>
      </c>
      <c r="AC19" s="64">
        <v>0</v>
      </c>
      <c r="AD19" s="31">
        <v>0</v>
      </c>
      <c r="AE19" s="64">
        <v>0</v>
      </c>
      <c r="AF19" s="31">
        <v>0</v>
      </c>
      <c r="AG19" s="11"/>
    </row>
    <row r="20" spans="1:33" ht="15" thickBot="1" x14ac:dyDescent="0.35">
      <c r="A20" s="18" t="s">
        <v>32</v>
      </c>
      <c r="B20" s="19"/>
      <c r="C20" s="20">
        <f t="shared" si="0"/>
        <v>0</v>
      </c>
      <c r="D20" s="21">
        <f t="shared" si="1"/>
        <v>0</v>
      </c>
      <c r="E20" s="21">
        <f t="shared" si="2"/>
        <v>0</v>
      </c>
      <c r="F20" s="21">
        <f t="shared" si="3"/>
        <v>0</v>
      </c>
      <c r="G20" s="65">
        <v>0</v>
      </c>
      <c r="H20" s="24">
        <v>0</v>
      </c>
      <c r="I20" s="65">
        <v>0</v>
      </c>
      <c r="J20" s="24">
        <v>0</v>
      </c>
      <c r="K20" s="65">
        <v>0</v>
      </c>
      <c r="L20" s="24">
        <v>0</v>
      </c>
      <c r="M20" s="65">
        <v>0</v>
      </c>
      <c r="N20" s="24">
        <v>0</v>
      </c>
      <c r="O20" s="65">
        <v>0</v>
      </c>
      <c r="P20" s="24">
        <v>0</v>
      </c>
      <c r="Q20" s="65">
        <v>0</v>
      </c>
      <c r="R20" s="24">
        <v>0</v>
      </c>
      <c r="S20" s="65">
        <v>0</v>
      </c>
      <c r="T20" s="24">
        <v>0</v>
      </c>
      <c r="U20" s="65">
        <v>0</v>
      </c>
      <c r="V20" s="24">
        <v>0</v>
      </c>
      <c r="W20" s="65">
        <v>0</v>
      </c>
      <c r="X20" s="24">
        <v>0</v>
      </c>
      <c r="Y20" s="65">
        <v>0</v>
      </c>
      <c r="Z20" s="24">
        <v>0</v>
      </c>
      <c r="AA20" s="65">
        <v>0</v>
      </c>
      <c r="AB20" s="24">
        <v>0</v>
      </c>
      <c r="AC20" s="65">
        <v>0</v>
      </c>
      <c r="AD20" s="24">
        <v>0</v>
      </c>
      <c r="AE20" s="65">
        <v>0</v>
      </c>
      <c r="AF20" s="24">
        <v>0</v>
      </c>
      <c r="AG20" s="22"/>
    </row>
    <row r="21" spans="1:33" ht="15" thickBot="1" x14ac:dyDescent="0.35">
      <c r="A21" s="27" t="s">
        <v>33</v>
      </c>
      <c r="B21" s="28"/>
      <c r="C21" s="20">
        <f t="shared" si="0"/>
        <v>0</v>
      </c>
      <c r="D21" s="21">
        <f t="shared" si="1"/>
        <v>0</v>
      </c>
      <c r="E21" s="21">
        <f t="shared" si="2"/>
        <v>0</v>
      </c>
      <c r="F21" s="21">
        <f t="shared" si="3"/>
        <v>0</v>
      </c>
      <c r="G21" s="64">
        <v>0</v>
      </c>
      <c r="H21" s="31">
        <v>0</v>
      </c>
      <c r="I21" s="64">
        <v>0</v>
      </c>
      <c r="J21" s="31">
        <v>0</v>
      </c>
      <c r="K21" s="64">
        <v>0</v>
      </c>
      <c r="L21" s="31">
        <v>0</v>
      </c>
      <c r="M21" s="64">
        <v>0</v>
      </c>
      <c r="N21" s="31">
        <v>0</v>
      </c>
      <c r="O21" s="64">
        <v>0</v>
      </c>
      <c r="P21" s="31">
        <v>0</v>
      </c>
      <c r="Q21" s="64">
        <v>0</v>
      </c>
      <c r="R21" s="31">
        <v>0</v>
      </c>
      <c r="S21" s="64">
        <v>0</v>
      </c>
      <c r="T21" s="31">
        <v>0</v>
      </c>
      <c r="U21" s="64">
        <v>0</v>
      </c>
      <c r="V21" s="31">
        <v>0</v>
      </c>
      <c r="W21" s="64">
        <v>0</v>
      </c>
      <c r="X21" s="31">
        <v>0</v>
      </c>
      <c r="Y21" s="64">
        <v>0</v>
      </c>
      <c r="Z21" s="31">
        <v>0</v>
      </c>
      <c r="AA21" s="64">
        <v>0</v>
      </c>
      <c r="AB21" s="31">
        <v>0</v>
      </c>
      <c r="AC21" s="64">
        <v>0</v>
      </c>
      <c r="AD21" s="31">
        <v>0</v>
      </c>
      <c r="AE21" s="64">
        <v>0</v>
      </c>
      <c r="AF21" s="31">
        <v>0</v>
      </c>
      <c r="AG21" s="11"/>
    </row>
    <row r="22" spans="1:33" ht="15" thickBot="1" x14ac:dyDescent="0.35">
      <c r="A22" s="18" t="s">
        <v>34</v>
      </c>
      <c r="B22" s="19"/>
      <c r="C22" s="20">
        <f t="shared" si="0"/>
        <v>0</v>
      </c>
      <c r="D22" s="21">
        <f t="shared" si="1"/>
        <v>0</v>
      </c>
      <c r="E22" s="21">
        <f t="shared" si="2"/>
        <v>0</v>
      </c>
      <c r="F22" s="21">
        <f t="shared" si="3"/>
        <v>0</v>
      </c>
      <c r="G22" s="65">
        <v>0</v>
      </c>
      <c r="H22" s="24">
        <v>0</v>
      </c>
      <c r="I22" s="65">
        <v>0</v>
      </c>
      <c r="J22" s="24">
        <v>0</v>
      </c>
      <c r="K22" s="65">
        <v>0</v>
      </c>
      <c r="L22" s="24">
        <v>0</v>
      </c>
      <c r="M22" s="65">
        <v>0</v>
      </c>
      <c r="N22" s="24">
        <v>0</v>
      </c>
      <c r="O22" s="65">
        <v>0</v>
      </c>
      <c r="P22" s="24">
        <v>0</v>
      </c>
      <c r="Q22" s="65">
        <v>0</v>
      </c>
      <c r="R22" s="24">
        <v>0</v>
      </c>
      <c r="S22" s="65">
        <v>0</v>
      </c>
      <c r="T22" s="24">
        <v>0</v>
      </c>
      <c r="U22" s="65">
        <v>0</v>
      </c>
      <c r="V22" s="24">
        <v>0</v>
      </c>
      <c r="W22" s="65">
        <v>0</v>
      </c>
      <c r="X22" s="24">
        <v>0</v>
      </c>
      <c r="Y22" s="65">
        <v>0</v>
      </c>
      <c r="Z22" s="24">
        <v>0</v>
      </c>
      <c r="AA22" s="65">
        <v>0</v>
      </c>
      <c r="AB22" s="24">
        <v>0</v>
      </c>
      <c r="AC22" s="65">
        <v>0</v>
      </c>
      <c r="AD22" s="24">
        <v>0</v>
      </c>
      <c r="AE22" s="65">
        <v>0</v>
      </c>
      <c r="AF22" s="24">
        <v>0</v>
      </c>
      <c r="AG22" s="22"/>
    </row>
    <row r="23" spans="1:33" ht="15" thickBot="1" x14ac:dyDescent="0.35">
      <c r="A23" s="27" t="s">
        <v>35</v>
      </c>
      <c r="B23" s="28"/>
      <c r="C23" s="20">
        <f t="shared" si="0"/>
        <v>0</v>
      </c>
      <c r="D23" s="21">
        <f t="shared" si="1"/>
        <v>0</v>
      </c>
      <c r="E23" s="21">
        <f t="shared" si="2"/>
        <v>0</v>
      </c>
      <c r="F23" s="21">
        <f t="shared" si="3"/>
        <v>0</v>
      </c>
      <c r="G23" s="64">
        <v>0</v>
      </c>
      <c r="H23" s="31">
        <v>0</v>
      </c>
      <c r="I23" s="64">
        <v>0</v>
      </c>
      <c r="J23" s="31">
        <v>0</v>
      </c>
      <c r="K23" s="64">
        <v>0</v>
      </c>
      <c r="L23" s="31">
        <v>0</v>
      </c>
      <c r="M23" s="64">
        <v>0</v>
      </c>
      <c r="N23" s="31">
        <v>0</v>
      </c>
      <c r="O23" s="64">
        <v>0</v>
      </c>
      <c r="P23" s="31">
        <v>0</v>
      </c>
      <c r="Q23" s="64">
        <v>0</v>
      </c>
      <c r="R23" s="31">
        <v>0</v>
      </c>
      <c r="S23" s="64">
        <v>0</v>
      </c>
      <c r="T23" s="31">
        <v>0</v>
      </c>
      <c r="U23" s="64">
        <v>0</v>
      </c>
      <c r="V23" s="31">
        <v>0</v>
      </c>
      <c r="W23" s="64">
        <v>0</v>
      </c>
      <c r="X23" s="31">
        <v>0</v>
      </c>
      <c r="Y23" s="64">
        <v>0</v>
      </c>
      <c r="Z23" s="31">
        <v>0</v>
      </c>
      <c r="AA23" s="64">
        <v>0</v>
      </c>
      <c r="AB23" s="31">
        <v>0</v>
      </c>
      <c r="AC23" s="64">
        <v>0</v>
      </c>
      <c r="AD23" s="31">
        <v>0</v>
      </c>
      <c r="AE23" s="64">
        <v>0</v>
      </c>
      <c r="AF23" s="31">
        <v>0</v>
      </c>
      <c r="AG23" s="11"/>
    </row>
    <row r="24" spans="1:33" ht="15" thickBot="1" x14ac:dyDescent="0.35">
      <c r="A24" s="18" t="s">
        <v>36</v>
      </c>
      <c r="B24" s="19"/>
      <c r="C24" s="20">
        <f t="shared" si="0"/>
        <v>0</v>
      </c>
      <c r="D24" s="21">
        <f t="shared" si="1"/>
        <v>0</v>
      </c>
      <c r="E24" s="21">
        <f t="shared" si="2"/>
        <v>0</v>
      </c>
      <c r="F24" s="21">
        <f t="shared" si="3"/>
        <v>0</v>
      </c>
      <c r="G24" s="65">
        <v>0</v>
      </c>
      <c r="H24" s="24">
        <v>0</v>
      </c>
      <c r="I24" s="65">
        <v>0</v>
      </c>
      <c r="J24" s="24">
        <v>0</v>
      </c>
      <c r="K24" s="65">
        <v>0</v>
      </c>
      <c r="L24" s="24">
        <v>0</v>
      </c>
      <c r="M24" s="65">
        <v>0</v>
      </c>
      <c r="N24" s="24">
        <v>0</v>
      </c>
      <c r="O24" s="65">
        <v>0</v>
      </c>
      <c r="P24" s="24">
        <v>0</v>
      </c>
      <c r="Q24" s="65">
        <v>0</v>
      </c>
      <c r="R24" s="24">
        <v>0</v>
      </c>
      <c r="S24" s="65">
        <v>0</v>
      </c>
      <c r="T24" s="24">
        <v>0</v>
      </c>
      <c r="U24" s="65">
        <v>0</v>
      </c>
      <c r="V24" s="24">
        <v>0</v>
      </c>
      <c r="W24" s="65">
        <v>0</v>
      </c>
      <c r="X24" s="24">
        <v>0</v>
      </c>
      <c r="Y24" s="65">
        <v>0</v>
      </c>
      <c r="Z24" s="24">
        <v>0</v>
      </c>
      <c r="AA24" s="65">
        <v>0</v>
      </c>
      <c r="AB24" s="24">
        <v>0</v>
      </c>
      <c r="AC24" s="65">
        <v>0</v>
      </c>
      <c r="AD24" s="24">
        <v>0</v>
      </c>
      <c r="AE24" s="65">
        <v>0</v>
      </c>
      <c r="AF24" s="24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0"/>
        <v>0</v>
      </c>
      <c r="D25" s="21">
        <f t="shared" si="1"/>
        <v>0</v>
      </c>
      <c r="E25" s="21">
        <f t="shared" si="2"/>
        <v>0</v>
      </c>
      <c r="F25" s="21">
        <f t="shared" si="3"/>
        <v>0</v>
      </c>
      <c r="G25" s="64">
        <v>0</v>
      </c>
      <c r="H25" s="31">
        <v>0</v>
      </c>
      <c r="I25" s="64">
        <v>0</v>
      </c>
      <c r="J25" s="31">
        <v>0</v>
      </c>
      <c r="K25" s="64">
        <v>0</v>
      </c>
      <c r="L25" s="31">
        <v>0</v>
      </c>
      <c r="M25" s="64">
        <v>0</v>
      </c>
      <c r="N25" s="31">
        <v>0</v>
      </c>
      <c r="O25" s="64">
        <v>0</v>
      </c>
      <c r="P25" s="31">
        <v>0</v>
      </c>
      <c r="Q25" s="64">
        <v>0</v>
      </c>
      <c r="R25" s="31">
        <v>0</v>
      </c>
      <c r="S25" s="64">
        <v>0</v>
      </c>
      <c r="T25" s="31">
        <v>0</v>
      </c>
      <c r="U25" s="64">
        <v>0</v>
      </c>
      <c r="V25" s="31">
        <v>0</v>
      </c>
      <c r="W25" s="64">
        <v>0</v>
      </c>
      <c r="X25" s="31">
        <v>0</v>
      </c>
      <c r="Y25" s="64">
        <v>0</v>
      </c>
      <c r="Z25" s="31">
        <v>0</v>
      </c>
      <c r="AA25" s="64">
        <v>0</v>
      </c>
      <c r="AB25" s="31">
        <v>0</v>
      </c>
      <c r="AC25" s="64">
        <v>0</v>
      </c>
      <c r="AD25" s="31">
        <v>0</v>
      </c>
      <c r="AE25" s="64">
        <v>0</v>
      </c>
      <c r="AF25" s="31">
        <v>0</v>
      </c>
      <c r="AG25" s="11"/>
    </row>
    <row r="26" spans="1:33" ht="15" thickBot="1" x14ac:dyDescent="0.35">
      <c r="A26" s="27" t="s">
        <v>50</v>
      </c>
      <c r="B26" s="19"/>
      <c r="C26" s="20">
        <f t="shared" si="0"/>
        <v>0</v>
      </c>
      <c r="D26" s="21">
        <f t="shared" si="1"/>
        <v>0</v>
      </c>
      <c r="E26" s="21">
        <f t="shared" si="2"/>
        <v>0</v>
      </c>
      <c r="F26" s="21">
        <f t="shared" si="3"/>
        <v>0</v>
      </c>
      <c r="G26" s="22">
        <v>0</v>
      </c>
      <c r="H26" s="23">
        <v>0</v>
      </c>
      <c r="I26" s="22">
        <v>0</v>
      </c>
      <c r="J26" s="23">
        <v>0</v>
      </c>
      <c r="K26" s="22">
        <v>0</v>
      </c>
      <c r="L26" s="23">
        <v>0</v>
      </c>
      <c r="M26" s="22">
        <v>0</v>
      </c>
      <c r="N26" s="23">
        <v>0</v>
      </c>
      <c r="O26" s="22">
        <v>0</v>
      </c>
      <c r="P26" s="23">
        <v>0</v>
      </c>
      <c r="Q26" s="22">
        <v>0</v>
      </c>
      <c r="R26" s="23">
        <v>0</v>
      </c>
      <c r="S26" s="22">
        <v>0</v>
      </c>
      <c r="T26" s="23">
        <v>0</v>
      </c>
      <c r="U26" s="22">
        <v>0</v>
      </c>
      <c r="V26" s="23">
        <v>0</v>
      </c>
      <c r="W26" s="22">
        <v>0</v>
      </c>
      <c r="X26" s="23">
        <v>0</v>
      </c>
      <c r="Y26" s="22">
        <v>0</v>
      </c>
      <c r="Z26" s="23">
        <v>0</v>
      </c>
      <c r="AA26" s="22">
        <v>0</v>
      </c>
      <c r="AB26" s="23">
        <v>0</v>
      </c>
      <c r="AC26" s="22">
        <v>0</v>
      </c>
      <c r="AD26" s="23">
        <v>0</v>
      </c>
      <c r="AE26" s="22">
        <v>0</v>
      </c>
      <c r="AF26" s="23">
        <v>0</v>
      </c>
      <c r="AG26" s="22"/>
    </row>
    <row r="27" spans="1:33" ht="15" thickBot="1" x14ac:dyDescent="0.35">
      <c r="A27" s="27" t="s">
        <v>51</v>
      </c>
      <c r="B27" s="28"/>
      <c r="C27" s="20">
        <f t="shared" si="0"/>
        <v>0</v>
      </c>
      <c r="D27" s="21">
        <f t="shared" si="1"/>
        <v>0</v>
      </c>
      <c r="E27" s="21">
        <f t="shared" si="2"/>
        <v>0</v>
      </c>
      <c r="F27" s="21">
        <f t="shared" si="3"/>
        <v>0</v>
      </c>
      <c r="G27" s="11">
        <v>0</v>
      </c>
      <c r="H27" s="30">
        <v>0</v>
      </c>
      <c r="I27" s="11">
        <v>0</v>
      </c>
      <c r="J27" s="30">
        <v>0</v>
      </c>
      <c r="K27" s="11">
        <v>0</v>
      </c>
      <c r="L27" s="30">
        <v>0</v>
      </c>
      <c r="M27" s="11">
        <v>0</v>
      </c>
      <c r="N27" s="30">
        <v>0</v>
      </c>
      <c r="O27" s="11">
        <v>0</v>
      </c>
      <c r="P27" s="30">
        <v>0</v>
      </c>
      <c r="Q27" s="11">
        <v>0</v>
      </c>
      <c r="R27" s="30">
        <v>0</v>
      </c>
      <c r="S27" s="11">
        <v>0</v>
      </c>
      <c r="T27" s="30">
        <v>0</v>
      </c>
      <c r="U27" s="11">
        <v>0</v>
      </c>
      <c r="V27" s="30">
        <v>0</v>
      </c>
      <c r="W27" s="11">
        <v>0</v>
      </c>
      <c r="X27" s="30">
        <v>0</v>
      </c>
      <c r="Y27" s="11">
        <v>0</v>
      </c>
      <c r="Z27" s="30">
        <v>0</v>
      </c>
      <c r="AA27" s="11">
        <v>0</v>
      </c>
      <c r="AB27" s="30">
        <v>0</v>
      </c>
      <c r="AC27" s="11">
        <v>0</v>
      </c>
      <c r="AD27" s="30">
        <v>0</v>
      </c>
      <c r="AE27" s="11">
        <v>0</v>
      </c>
      <c r="AF27" s="30">
        <v>0</v>
      </c>
      <c r="AG27" s="11"/>
    </row>
    <row r="28" spans="1:33" ht="15" thickBot="1" x14ac:dyDescent="0.35">
      <c r="A28" s="27" t="s">
        <v>52</v>
      </c>
      <c r="B28" s="19"/>
      <c r="C28" s="20">
        <f t="shared" si="0"/>
        <v>0</v>
      </c>
      <c r="D28" s="21">
        <f t="shared" si="1"/>
        <v>0</v>
      </c>
      <c r="E28" s="21">
        <f t="shared" si="2"/>
        <v>0</v>
      </c>
      <c r="F28" s="21">
        <f t="shared" si="3"/>
        <v>0</v>
      </c>
      <c r="G28" s="22">
        <v>0</v>
      </c>
      <c r="H28" s="23">
        <v>0</v>
      </c>
      <c r="I28" s="22">
        <v>0</v>
      </c>
      <c r="J28" s="23">
        <v>0</v>
      </c>
      <c r="K28" s="22">
        <v>0</v>
      </c>
      <c r="L28" s="23">
        <v>0</v>
      </c>
      <c r="M28" s="22">
        <v>0</v>
      </c>
      <c r="N28" s="23">
        <v>0</v>
      </c>
      <c r="O28" s="22">
        <v>0</v>
      </c>
      <c r="P28" s="23">
        <v>0</v>
      </c>
      <c r="Q28" s="22">
        <v>0</v>
      </c>
      <c r="R28" s="23">
        <v>0</v>
      </c>
      <c r="S28" s="22">
        <v>0</v>
      </c>
      <c r="T28" s="23">
        <v>0</v>
      </c>
      <c r="U28" s="22">
        <v>0</v>
      </c>
      <c r="V28" s="23">
        <v>0</v>
      </c>
      <c r="W28" s="22">
        <v>0</v>
      </c>
      <c r="X28" s="23">
        <v>0</v>
      </c>
      <c r="Y28" s="22">
        <v>0</v>
      </c>
      <c r="Z28" s="23">
        <v>0</v>
      </c>
      <c r="AA28" s="22">
        <v>0</v>
      </c>
      <c r="AB28" s="23">
        <v>0</v>
      </c>
      <c r="AC28" s="22">
        <v>0</v>
      </c>
      <c r="AD28" s="23">
        <v>0</v>
      </c>
      <c r="AE28" s="22">
        <v>0</v>
      </c>
      <c r="AF28" s="23">
        <v>0</v>
      </c>
      <c r="AG28" s="22"/>
    </row>
    <row r="29" spans="1:33" ht="15" thickBot="1" x14ac:dyDescent="0.35">
      <c r="A29" s="27" t="s">
        <v>53</v>
      </c>
      <c r="B29" s="28"/>
      <c r="C29" s="20">
        <f t="shared" si="0"/>
        <v>0</v>
      </c>
      <c r="D29" s="21">
        <f t="shared" si="1"/>
        <v>0</v>
      </c>
      <c r="E29" s="21">
        <f t="shared" si="2"/>
        <v>0</v>
      </c>
      <c r="F29" s="21">
        <f t="shared" si="3"/>
        <v>0</v>
      </c>
      <c r="G29" s="11">
        <v>0</v>
      </c>
      <c r="H29" s="30">
        <v>0</v>
      </c>
      <c r="I29" s="11">
        <v>0</v>
      </c>
      <c r="J29" s="30">
        <v>0</v>
      </c>
      <c r="K29" s="11">
        <v>0</v>
      </c>
      <c r="L29" s="30">
        <v>0</v>
      </c>
      <c r="M29" s="11">
        <v>0</v>
      </c>
      <c r="N29" s="30">
        <v>0</v>
      </c>
      <c r="O29" s="11">
        <v>0</v>
      </c>
      <c r="P29" s="30">
        <v>0</v>
      </c>
      <c r="Q29" s="11">
        <v>0</v>
      </c>
      <c r="R29" s="30">
        <v>0</v>
      </c>
      <c r="S29" s="11">
        <v>0</v>
      </c>
      <c r="T29" s="30">
        <v>0</v>
      </c>
      <c r="U29" s="11">
        <v>0</v>
      </c>
      <c r="V29" s="30">
        <v>0</v>
      </c>
      <c r="W29" s="11">
        <v>0</v>
      </c>
      <c r="X29" s="30">
        <v>0</v>
      </c>
      <c r="Y29" s="11">
        <v>0</v>
      </c>
      <c r="Z29" s="30">
        <v>0</v>
      </c>
      <c r="AA29" s="11">
        <v>0</v>
      </c>
      <c r="AB29" s="30">
        <v>0</v>
      </c>
      <c r="AC29" s="11">
        <v>0</v>
      </c>
      <c r="AD29" s="30">
        <v>0</v>
      </c>
      <c r="AE29" s="11">
        <v>0</v>
      </c>
      <c r="AF29" s="30">
        <v>0</v>
      </c>
      <c r="AG29" s="11"/>
    </row>
    <row r="30" spans="1:33" ht="15" thickBot="1" x14ac:dyDescent="0.35">
      <c r="A30" s="27" t="s">
        <v>54</v>
      </c>
      <c r="B30" s="19"/>
      <c r="C30" s="20">
        <f t="shared" si="0"/>
        <v>0</v>
      </c>
      <c r="D30" s="21">
        <f t="shared" si="1"/>
        <v>0</v>
      </c>
      <c r="E30" s="21">
        <f t="shared" si="2"/>
        <v>0</v>
      </c>
      <c r="F30" s="21">
        <f t="shared" si="3"/>
        <v>0</v>
      </c>
      <c r="G30" s="22">
        <v>0</v>
      </c>
      <c r="H30" s="23">
        <v>0</v>
      </c>
      <c r="I30" s="22">
        <v>0</v>
      </c>
      <c r="J30" s="23">
        <v>0</v>
      </c>
      <c r="K30" s="22">
        <v>0</v>
      </c>
      <c r="L30" s="23">
        <v>0</v>
      </c>
      <c r="M30" s="22">
        <v>0</v>
      </c>
      <c r="N30" s="23">
        <v>0</v>
      </c>
      <c r="O30" s="22">
        <v>0</v>
      </c>
      <c r="P30" s="23">
        <v>0</v>
      </c>
      <c r="Q30" s="22">
        <v>0</v>
      </c>
      <c r="R30" s="23">
        <v>0</v>
      </c>
      <c r="S30" s="22">
        <v>0</v>
      </c>
      <c r="T30" s="23">
        <v>0</v>
      </c>
      <c r="U30" s="22">
        <v>0</v>
      </c>
      <c r="V30" s="23">
        <v>0</v>
      </c>
      <c r="W30" s="22">
        <v>0</v>
      </c>
      <c r="X30" s="23">
        <v>0</v>
      </c>
      <c r="Y30" s="22">
        <v>0</v>
      </c>
      <c r="Z30" s="23">
        <v>0</v>
      </c>
      <c r="AA30" s="22">
        <v>0</v>
      </c>
      <c r="AB30" s="23">
        <v>0</v>
      </c>
      <c r="AC30" s="22">
        <v>0</v>
      </c>
      <c r="AD30" s="23">
        <v>0</v>
      </c>
      <c r="AE30" s="22">
        <v>0</v>
      </c>
      <c r="AF30" s="23">
        <v>0</v>
      </c>
      <c r="AG30" s="22"/>
    </row>
    <row r="31" spans="1:33" ht="15" thickBot="1" x14ac:dyDescent="0.35">
      <c r="A31" s="27" t="s">
        <v>55</v>
      </c>
      <c r="B31" s="28"/>
      <c r="C31" s="20">
        <f t="shared" si="0"/>
        <v>0</v>
      </c>
      <c r="D31" s="21">
        <f t="shared" si="1"/>
        <v>0</v>
      </c>
      <c r="E31" s="21">
        <f t="shared" si="2"/>
        <v>0</v>
      </c>
      <c r="F31" s="21">
        <f t="shared" si="3"/>
        <v>0</v>
      </c>
      <c r="G31" s="11">
        <v>0</v>
      </c>
      <c r="H31" s="30">
        <v>0</v>
      </c>
      <c r="I31" s="11">
        <v>0</v>
      </c>
      <c r="J31" s="30">
        <v>0</v>
      </c>
      <c r="K31" s="11">
        <v>0</v>
      </c>
      <c r="L31" s="30">
        <v>0</v>
      </c>
      <c r="M31" s="11">
        <v>0</v>
      </c>
      <c r="N31" s="30">
        <v>0</v>
      </c>
      <c r="O31" s="11">
        <v>0</v>
      </c>
      <c r="P31" s="30">
        <v>0</v>
      </c>
      <c r="Q31" s="11">
        <v>0</v>
      </c>
      <c r="R31" s="30">
        <v>0</v>
      </c>
      <c r="S31" s="11">
        <v>0</v>
      </c>
      <c r="T31" s="30">
        <v>0</v>
      </c>
      <c r="U31" s="11">
        <v>0</v>
      </c>
      <c r="V31" s="30">
        <v>0</v>
      </c>
      <c r="W31" s="11">
        <v>0</v>
      </c>
      <c r="X31" s="30">
        <v>0</v>
      </c>
      <c r="Y31" s="11">
        <v>0</v>
      </c>
      <c r="Z31" s="30">
        <v>0</v>
      </c>
      <c r="AA31" s="11">
        <v>0</v>
      </c>
      <c r="AB31" s="30">
        <v>0</v>
      </c>
      <c r="AC31" s="11">
        <v>0</v>
      </c>
      <c r="AD31" s="30">
        <v>0</v>
      </c>
      <c r="AE31" s="11">
        <v>0</v>
      </c>
      <c r="AF31" s="30">
        <v>0</v>
      </c>
      <c r="AG31" s="11"/>
    </row>
    <row r="32" spans="1:33" ht="15" thickBot="1" x14ac:dyDescent="0.35">
      <c r="A32" s="27" t="s">
        <v>56</v>
      </c>
      <c r="B32" s="19"/>
      <c r="C32" s="20">
        <f t="shared" si="0"/>
        <v>0</v>
      </c>
      <c r="D32" s="21">
        <f t="shared" si="1"/>
        <v>0</v>
      </c>
      <c r="E32" s="21">
        <f t="shared" si="2"/>
        <v>0</v>
      </c>
      <c r="F32" s="21">
        <f t="shared" si="3"/>
        <v>0</v>
      </c>
      <c r="G32" s="22">
        <v>0</v>
      </c>
      <c r="H32" s="23">
        <v>0</v>
      </c>
      <c r="I32" s="22">
        <v>0</v>
      </c>
      <c r="J32" s="23">
        <v>0</v>
      </c>
      <c r="K32" s="22">
        <v>0</v>
      </c>
      <c r="L32" s="23">
        <v>0</v>
      </c>
      <c r="M32" s="22">
        <v>0</v>
      </c>
      <c r="N32" s="23">
        <v>0</v>
      </c>
      <c r="O32" s="22">
        <v>0</v>
      </c>
      <c r="P32" s="23">
        <v>0</v>
      </c>
      <c r="Q32" s="22">
        <v>0</v>
      </c>
      <c r="R32" s="23">
        <v>0</v>
      </c>
      <c r="S32" s="22">
        <v>0</v>
      </c>
      <c r="T32" s="23">
        <v>0</v>
      </c>
      <c r="U32" s="22">
        <v>0</v>
      </c>
      <c r="V32" s="23">
        <v>0</v>
      </c>
      <c r="W32" s="22">
        <v>0</v>
      </c>
      <c r="X32" s="23">
        <v>0</v>
      </c>
      <c r="Y32" s="22">
        <v>0</v>
      </c>
      <c r="Z32" s="23">
        <v>0</v>
      </c>
      <c r="AA32" s="22">
        <v>0</v>
      </c>
      <c r="AB32" s="23">
        <v>0</v>
      </c>
      <c r="AC32" s="22">
        <v>0</v>
      </c>
      <c r="AD32" s="23">
        <v>0</v>
      </c>
      <c r="AE32" s="22">
        <v>0</v>
      </c>
      <c r="AF32" s="23">
        <v>0</v>
      </c>
      <c r="AG32" s="22"/>
    </row>
    <row r="33" spans="1:33" ht="15" thickBot="1" x14ac:dyDescent="0.35">
      <c r="A33" s="27" t="s">
        <v>57</v>
      </c>
      <c r="B33" s="28"/>
      <c r="C33" s="20">
        <f t="shared" si="0"/>
        <v>0</v>
      </c>
      <c r="D33" s="21">
        <f t="shared" si="1"/>
        <v>0</v>
      </c>
      <c r="E33" s="21">
        <f t="shared" si="2"/>
        <v>0</v>
      </c>
      <c r="F33" s="21">
        <f t="shared" si="3"/>
        <v>0</v>
      </c>
      <c r="G33" s="11">
        <v>0</v>
      </c>
      <c r="H33" s="30">
        <v>0</v>
      </c>
      <c r="I33" s="11">
        <v>0</v>
      </c>
      <c r="J33" s="30">
        <v>0</v>
      </c>
      <c r="K33" s="11">
        <v>0</v>
      </c>
      <c r="L33" s="30">
        <v>0</v>
      </c>
      <c r="M33" s="11">
        <v>0</v>
      </c>
      <c r="N33" s="30">
        <v>0</v>
      </c>
      <c r="O33" s="11">
        <v>0</v>
      </c>
      <c r="P33" s="30">
        <v>0</v>
      </c>
      <c r="Q33" s="11">
        <v>0</v>
      </c>
      <c r="R33" s="30">
        <v>0</v>
      </c>
      <c r="S33" s="11">
        <v>0</v>
      </c>
      <c r="T33" s="30">
        <v>0</v>
      </c>
      <c r="U33" s="11">
        <v>0</v>
      </c>
      <c r="V33" s="30">
        <v>0</v>
      </c>
      <c r="W33" s="11">
        <v>0</v>
      </c>
      <c r="X33" s="30">
        <v>0</v>
      </c>
      <c r="Y33" s="11">
        <v>0</v>
      </c>
      <c r="Z33" s="30">
        <v>0</v>
      </c>
      <c r="AA33" s="11">
        <v>0</v>
      </c>
      <c r="AB33" s="30">
        <v>0</v>
      </c>
      <c r="AC33" s="11">
        <v>0</v>
      </c>
      <c r="AD33" s="30">
        <v>0</v>
      </c>
      <c r="AE33" s="11">
        <v>0</v>
      </c>
      <c r="AF33" s="30">
        <v>0</v>
      </c>
      <c r="AG33" s="11"/>
    </row>
    <row r="34" spans="1:33" ht="15" thickBot="1" x14ac:dyDescent="0.35">
      <c r="A34" s="27" t="s">
        <v>58</v>
      </c>
      <c r="B34" s="19"/>
      <c r="C34" s="20">
        <f t="shared" si="0"/>
        <v>0</v>
      </c>
      <c r="D34" s="21">
        <f t="shared" si="1"/>
        <v>0</v>
      </c>
      <c r="E34" s="21">
        <f t="shared" si="2"/>
        <v>0</v>
      </c>
      <c r="F34" s="21">
        <f t="shared" si="3"/>
        <v>0</v>
      </c>
      <c r="G34" s="22">
        <v>0</v>
      </c>
      <c r="H34" s="23">
        <v>0</v>
      </c>
      <c r="I34" s="22">
        <v>0</v>
      </c>
      <c r="J34" s="23">
        <v>0</v>
      </c>
      <c r="K34" s="22">
        <v>0</v>
      </c>
      <c r="L34" s="23">
        <v>0</v>
      </c>
      <c r="M34" s="22">
        <v>0</v>
      </c>
      <c r="N34" s="23">
        <v>0</v>
      </c>
      <c r="O34" s="22">
        <v>0</v>
      </c>
      <c r="P34" s="23">
        <v>0</v>
      </c>
      <c r="Q34" s="22">
        <v>0</v>
      </c>
      <c r="R34" s="23">
        <v>0</v>
      </c>
      <c r="S34" s="22">
        <v>0</v>
      </c>
      <c r="T34" s="23">
        <v>0</v>
      </c>
      <c r="U34" s="22">
        <v>0</v>
      </c>
      <c r="V34" s="23">
        <v>0</v>
      </c>
      <c r="W34" s="22">
        <v>0</v>
      </c>
      <c r="X34" s="23">
        <v>0</v>
      </c>
      <c r="Y34" s="22">
        <v>0</v>
      </c>
      <c r="Z34" s="23">
        <v>0</v>
      </c>
      <c r="AA34" s="22">
        <v>0</v>
      </c>
      <c r="AB34" s="23">
        <v>0</v>
      </c>
      <c r="AC34" s="22">
        <v>0</v>
      </c>
      <c r="AD34" s="23">
        <v>0</v>
      </c>
      <c r="AE34" s="22">
        <v>0</v>
      </c>
      <c r="AF34" s="23">
        <v>0</v>
      </c>
      <c r="AG34" s="22"/>
    </row>
    <row r="35" spans="1:33" x14ac:dyDescent="0.3">
      <c r="K35" s="67"/>
    </row>
  </sheetData>
  <mergeCells count="15"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  <mergeCell ref="A1:B3"/>
    <mergeCell ref="G1:H1"/>
    <mergeCell ref="I1:J1"/>
    <mergeCell ref="K1:L1"/>
    <mergeCell ref="M1:N1"/>
  </mergeCells>
  <phoneticPr fontId="3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5E69-EB0D-4521-86F1-312581226260}">
  <dimension ref="B3:E13"/>
  <sheetViews>
    <sheetView workbookViewId="0">
      <selection activeCell="E10" sqref="B3:E10"/>
    </sheetView>
  </sheetViews>
  <sheetFormatPr defaultRowHeight="14.4" x14ac:dyDescent="0.3"/>
  <cols>
    <col min="2" max="2" width="41.44140625" customWidth="1"/>
    <col min="3" max="3" width="22.44140625" customWidth="1"/>
    <col min="4" max="4" width="18.33203125" customWidth="1"/>
    <col min="5" max="5" width="14.88671875" customWidth="1"/>
  </cols>
  <sheetData>
    <row r="3" spans="2:5" x14ac:dyDescent="0.3">
      <c r="B3" s="81" t="s">
        <v>47</v>
      </c>
      <c r="C3" s="82" t="s">
        <v>48</v>
      </c>
      <c r="D3" s="82" t="s">
        <v>49</v>
      </c>
      <c r="E3" s="83" t="s">
        <v>204</v>
      </c>
    </row>
    <row r="4" spans="2:5" x14ac:dyDescent="0.3">
      <c r="B4" s="101" t="str">
        <f>'U25'!B10</f>
        <v>Eliška Skřivanová  Farewell</v>
      </c>
      <c r="C4" s="107">
        <f>'U25'!C10</f>
        <v>68.986000000000004</v>
      </c>
      <c r="D4" s="97">
        <f t="shared" ref="D4:D13" si="0">RANK(C4,C$4:C$13)</f>
        <v>1</v>
      </c>
      <c r="E4" s="99"/>
    </row>
    <row r="5" spans="2:5" x14ac:dyDescent="0.3">
      <c r="B5" s="101" t="str">
        <f>'U25'!B7</f>
        <v>Viktorie Kudelová  -  Icon Granta</v>
      </c>
      <c r="C5" s="107">
        <f>'U25'!C7</f>
        <v>68.676333333333332</v>
      </c>
      <c r="D5" s="97">
        <f t="shared" si="0"/>
        <v>2</v>
      </c>
      <c r="E5" s="99"/>
    </row>
    <row r="6" spans="2:5" x14ac:dyDescent="0.3">
      <c r="B6" s="101" t="str">
        <f>'U25'!B12</f>
        <v>Nikola Feherová  -  Gallileus Van De Berkenhoeve</v>
      </c>
      <c r="C6" s="107">
        <f>'U25'!C12</f>
        <v>68.439333333333323</v>
      </c>
      <c r="D6" s="97">
        <f t="shared" si="0"/>
        <v>3</v>
      </c>
      <c r="E6" s="99"/>
    </row>
    <row r="7" spans="2:5" x14ac:dyDescent="0.3">
      <c r="B7" s="101" t="str">
        <f>'U25'!B4</f>
        <v>Tatiana Gorbačíková  -  Grevens Everdream</v>
      </c>
      <c r="C7" s="107">
        <f>'U25'!C4</f>
        <v>67.943333333333328</v>
      </c>
      <c r="D7" s="97">
        <f t="shared" si="0"/>
        <v>4</v>
      </c>
      <c r="E7" s="99"/>
    </row>
    <row r="8" spans="2:5" x14ac:dyDescent="0.3">
      <c r="B8" s="101" t="str">
        <f>'U25'!B8</f>
        <v>Lucie Musilová - Tarantina</v>
      </c>
      <c r="C8" s="107">
        <f>'U25'!C8</f>
        <v>65.555666666666667</v>
      </c>
      <c r="D8" s="97">
        <f t="shared" si="0"/>
        <v>5</v>
      </c>
      <c r="E8" s="99"/>
    </row>
    <row r="9" spans="2:5" x14ac:dyDescent="0.3">
      <c r="B9" s="101" t="str">
        <f>'U25'!B9</f>
        <v>Dominika Scholzová  -  Fabregas</v>
      </c>
      <c r="C9" s="107">
        <f>'U25'!C9</f>
        <v>63.958333333333336</v>
      </c>
      <c r="D9" s="97">
        <f t="shared" si="0"/>
        <v>6</v>
      </c>
      <c r="E9" s="99"/>
    </row>
    <row r="10" spans="2:5" x14ac:dyDescent="0.3">
      <c r="B10" s="101" t="str">
        <f>'U25'!B5</f>
        <v>Tereza Kamínková  -  Donnershall</v>
      </c>
      <c r="C10" s="107">
        <f>'U25'!C5</f>
        <v>62.972000000000008</v>
      </c>
      <c r="D10" s="97">
        <f t="shared" si="0"/>
        <v>7</v>
      </c>
      <c r="E10" s="99"/>
    </row>
    <row r="11" spans="2:5" x14ac:dyDescent="0.3">
      <c r="B11" s="93" t="str">
        <f>'U25'!B13</f>
        <v>Natálie Argmanová  -  Hot Love AZ</v>
      </c>
      <c r="C11" s="88">
        <f>'U25'!C13</f>
        <v>40.402333333333331</v>
      </c>
      <c r="D11" s="84">
        <f t="shared" si="0"/>
        <v>8</v>
      </c>
      <c r="E11" s="91"/>
    </row>
    <row r="12" spans="2:5" x14ac:dyDescent="0.3">
      <c r="B12" s="93" t="str">
        <f>'U25'!B11</f>
        <v>Eliška Šteflová  -  Falcao 1</v>
      </c>
      <c r="C12" s="88">
        <f>'U25'!C11</f>
        <v>23.263999999999999</v>
      </c>
      <c r="D12" s="84">
        <f t="shared" si="0"/>
        <v>9</v>
      </c>
      <c r="E12" s="91"/>
    </row>
    <row r="13" spans="2:5" x14ac:dyDescent="0.3">
      <c r="B13" s="90" t="str">
        <f>'U25'!B6</f>
        <v>Denisa Knapová  -  Herec</v>
      </c>
      <c r="C13" s="108">
        <f>'U25'!C6</f>
        <v>20.399333333333335</v>
      </c>
      <c r="D13" s="86">
        <f t="shared" si="0"/>
        <v>10</v>
      </c>
      <c r="E13" s="89"/>
    </row>
  </sheetData>
  <phoneticPr fontId="3" type="noConversion"/>
  <pageMargins left="0.7" right="0.7" top="0.78740157499999996" bottom="0.78740157499999996" header="0.3" footer="0.3"/>
  <pageSetup paperSize="9" orientation="portrait" horizontalDpi="4294967292" verticalDpi="12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849F-7343-4A29-A3D7-2F5B2036E8F9}">
  <dimension ref="A1:AG34"/>
  <sheetViews>
    <sheetView topLeftCell="A2" workbookViewId="0">
      <selection activeCell="AF16" sqref="AF16"/>
    </sheetView>
  </sheetViews>
  <sheetFormatPr defaultRowHeight="14.4" x14ac:dyDescent="0.3"/>
  <cols>
    <col min="1" max="1" width="3.5546875" customWidth="1"/>
    <col min="2" max="2" width="52.109375" customWidth="1"/>
    <col min="3" max="3" width="9.6640625" customWidth="1"/>
    <col min="4" max="4" width="13.88671875" customWidth="1"/>
    <col min="5" max="5" width="13.109375" customWidth="1"/>
    <col min="6" max="6" width="13.886718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113" t="s">
        <v>41</v>
      </c>
      <c r="B1" s="114"/>
      <c r="C1" s="1" t="s">
        <v>1</v>
      </c>
      <c r="D1" s="2" t="s">
        <v>2</v>
      </c>
      <c r="E1" s="2" t="s">
        <v>3</v>
      </c>
      <c r="F1" s="2" t="s">
        <v>4</v>
      </c>
      <c r="G1" s="119" t="s">
        <v>95</v>
      </c>
      <c r="H1" s="120"/>
      <c r="I1" s="121" t="s">
        <v>11</v>
      </c>
      <c r="J1" s="122"/>
      <c r="K1" s="121" t="s">
        <v>13</v>
      </c>
      <c r="L1" s="122"/>
      <c r="M1" s="121" t="s">
        <v>8</v>
      </c>
      <c r="N1" s="122"/>
      <c r="O1" s="119" t="s">
        <v>5</v>
      </c>
      <c r="P1" s="126"/>
      <c r="Q1" s="119" t="s">
        <v>9</v>
      </c>
      <c r="R1" s="126"/>
      <c r="S1" s="119" t="s">
        <v>89</v>
      </c>
      <c r="T1" s="126"/>
      <c r="U1" s="119" t="s">
        <v>6</v>
      </c>
      <c r="V1" s="126"/>
      <c r="W1" s="119" t="s">
        <v>7</v>
      </c>
      <c r="X1" s="120"/>
      <c r="Y1" s="121" t="s">
        <v>13</v>
      </c>
      <c r="Z1" s="123"/>
      <c r="AA1" s="121" t="s">
        <v>12</v>
      </c>
      <c r="AB1" s="123"/>
      <c r="AC1" s="121" t="s">
        <v>90</v>
      </c>
      <c r="AD1" s="122"/>
      <c r="AE1" s="121" t="s">
        <v>14</v>
      </c>
      <c r="AF1" s="123"/>
      <c r="AG1" s="3"/>
    </row>
    <row r="2" spans="1:33" ht="15" thickBot="1" x14ac:dyDescent="0.35">
      <c r="A2" s="115"/>
      <c r="B2" s="116"/>
      <c r="C2" s="12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117"/>
      <c r="B3" s="118"/>
      <c r="C3" s="12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180</v>
      </c>
      <c r="C4" s="20">
        <f>AVERAGE(LARGE(G4:AF4,1), LARGE(G4:AF4,2), LARGE(G4:AF4,3))</f>
        <v>71.029333333333341</v>
      </c>
      <c r="D4" s="21">
        <f>LARGE(G4:AF4,1)</f>
        <v>72.5</v>
      </c>
      <c r="E4" s="21">
        <f>LARGE(G4:AF4,2)</f>
        <v>70.686000000000007</v>
      </c>
      <c r="F4" s="21">
        <f>LARGE(G4:AF4,3)</f>
        <v>69.902000000000001</v>
      </c>
      <c r="G4" s="22">
        <v>66.176000000000002</v>
      </c>
      <c r="H4" s="23">
        <v>65.245000000000005</v>
      </c>
      <c r="I4" s="23">
        <v>0</v>
      </c>
      <c r="J4" s="23">
        <v>0</v>
      </c>
      <c r="K4" s="23">
        <v>0</v>
      </c>
      <c r="L4" s="24">
        <v>0</v>
      </c>
      <c r="M4" s="22">
        <v>68.677000000000007</v>
      </c>
      <c r="N4" s="23">
        <v>69.902000000000001</v>
      </c>
      <c r="O4" s="22">
        <v>0</v>
      </c>
      <c r="P4" s="23">
        <v>0</v>
      </c>
      <c r="Q4" s="22">
        <v>0</v>
      </c>
      <c r="R4" s="25">
        <v>0</v>
      </c>
      <c r="S4" s="22">
        <v>0</v>
      </c>
      <c r="T4" s="23">
        <v>0</v>
      </c>
      <c r="U4" s="22">
        <v>70.686000000000007</v>
      </c>
      <c r="V4" s="23">
        <v>72.5</v>
      </c>
      <c r="W4" s="22">
        <v>0</v>
      </c>
      <c r="X4" s="23">
        <v>0</v>
      </c>
      <c r="Y4" s="22">
        <v>0</v>
      </c>
      <c r="Z4" s="26">
        <v>0</v>
      </c>
      <c r="AA4" s="22">
        <v>0</v>
      </c>
      <c r="AB4" s="23">
        <v>0</v>
      </c>
      <c r="AC4" s="22">
        <v>0</v>
      </c>
      <c r="AD4" s="23">
        <v>0</v>
      </c>
      <c r="AE4" s="22">
        <v>0</v>
      </c>
      <c r="AF4" s="26">
        <v>0</v>
      </c>
      <c r="AG4" s="22"/>
    </row>
    <row r="5" spans="1:33" ht="15" thickBot="1" x14ac:dyDescent="0.35">
      <c r="A5" s="27" t="s">
        <v>17</v>
      </c>
      <c r="B5" s="28" t="s">
        <v>101</v>
      </c>
      <c r="C5" s="20">
        <f t="shared" ref="C5:C20" si="0">AVERAGE(LARGE(G5:AF5,1), LARGE(G5:AF5,2), LARGE(G5:AF5,3))</f>
        <v>67.451000000000008</v>
      </c>
      <c r="D5" s="21">
        <f t="shared" ref="D5:D25" si="1">LARGE(G5:AF5,1)</f>
        <v>67.647000000000006</v>
      </c>
      <c r="E5" s="21">
        <f t="shared" ref="E5:E25" si="2">LARGE(G5:AF5,2)</f>
        <v>67.402000000000001</v>
      </c>
      <c r="F5" s="21">
        <f t="shared" ref="F5:F25" si="3">LARGE(G5:AF5,3)</f>
        <v>67.304000000000002</v>
      </c>
      <c r="G5" s="11">
        <v>67.647000000000006</v>
      </c>
      <c r="H5" s="30">
        <v>67.402000000000001</v>
      </c>
      <c r="I5" s="11">
        <v>0</v>
      </c>
      <c r="J5" s="30">
        <v>0</v>
      </c>
      <c r="K5" s="30">
        <v>67.304000000000002</v>
      </c>
      <c r="L5" s="31">
        <v>65.587999999999994</v>
      </c>
      <c r="M5" s="11">
        <v>0</v>
      </c>
      <c r="N5" s="30">
        <v>0</v>
      </c>
      <c r="O5" s="11">
        <v>0</v>
      </c>
      <c r="P5" s="30">
        <v>0</v>
      </c>
      <c r="Q5" s="11">
        <v>0</v>
      </c>
      <c r="R5" s="32">
        <v>0</v>
      </c>
      <c r="S5" s="11">
        <v>0</v>
      </c>
      <c r="T5" s="30">
        <v>0</v>
      </c>
      <c r="U5" s="11">
        <v>0</v>
      </c>
      <c r="V5" s="30">
        <v>0</v>
      </c>
      <c r="W5" s="11">
        <v>0</v>
      </c>
      <c r="X5" s="30">
        <v>0</v>
      </c>
      <c r="Y5" s="49">
        <v>0</v>
      </c>
      <c r="Z5" s="33">
        <v>0</v>
      </c>
      <c r="AA5" s="11">
        <v>0</v>
      </c>
      <c r="AB5" s="30">
        <v>0</v>
      </c>
      <c r="AC5" s="11">
        <v>0</v>
      </c>
      <c r="AD5" s="30">
        <v>0</v>
      </c>
      <c r="AE5" s="49">
        <v>0</v>
      </c>
      <c r="AF5" s="33">
        <v>0</v>
      </c>
      <c r="AG5" s="11"/>
    </row>
    <row r="6" spans="1:33" ht="15" thickBot="1" x14ac:dyDescent="0.35">
      <c r="A6" s="18" t="s">
        <v>18</v>
      </c>
      <c r="B6" s="19" t="s">
        <v>102</v>
      </c>
      <c r="C6" s="20">
        <f t="shared" si="0"/>
        <v>69.346666666666678</v>
      </c>
      <c r="D6" s="21">
        <f t="shared" si="1"/>
        <v>71.225999999999999</v>
      </c>
      <c r="E6" s="21">
        <f t="shared" si="2"/>
        <v>69.069000000000003</v>
      </c>
      <c r="F6" s="21">
        <f t="shared" si="3"/>
        <v>67.745000000000005</v>
      </c>
      <c r="G6" s="22">
        <v>66.224999999999994</v>
      </c>
      <c r="H6" s="23">
        <v>66.078000000000003</v>
      </c>
      <c r="I6" s="23">
        <v>0</v>
      </c>
      <c r="J6" s="23">
        <v>0</v>
      </c>
      <c r="K6" s="23">
        <v>0</v>
      </c>
      <c r="L6" s="24">
        <v>0</v>
      </c>
      <c r="M6" s="22">
        <v>67.745000000000005</v>
      </c>
      <c r="N6" s="23">
        <v>69.069000000000003</v>
      </c>
      <c r="O6" s="22">
        <v>0</v>
      </c>
      <c r="P6" s="23">
        <v>0</v>
      </c>
      <c r="Q6" s="22">
        <v>0</v>
      </c>
      <c r="R6" s="25">
        <v>71.225999999999999</v>
      </c>
      <c r="S6" s="22">
        <v>0</v>
      </c>
      <c r="T6" s="23">
        <v>0</v>
      </c>
      <c r="U6" s="22">
        <v>0</v>
      </c>
      <c r="V6" s="23">
        <v>0</v>
      </c>
      <c r="W6" s="22">
        <v>0</v>
      </c>
      <c r="X6" s="23">
        <v>0</v>
      </c>
      <c r="Y6" s="22">
        <v>0</v>
      </c>
      <c r="Z6" s="26">
        <v>0</v>
      </c>
      <c r="AA6" s="22">
        <v>0</v>
      </c>
      <c r="AB6" s="23">
        <v>0</v>
      </c>
      <c r="AC6" s="22">
        <v>0</v>
      </c>
      <c r="AD6" s="23">
        <v>0</v>
      </c>
      <c r="AE6" s="22">
        <v>0</v>
      </c>
      <c r="AF6" s="26">
        <v>0</v>
      </c>
      <c r="AG6" s="22"/>
    </row>
    <row r="7" spans="1:33" ht="15" thickBot="1" x14ac:dyDescent="0.35">
      <c r="A7" s="27" t="s">
        <v>19</v>
      </c>
      <c r="B7" s="28" t="s">
        <v>173</v>
      </c>
      <c r="C7" s="20">
        <f t="shared" si="0"/>
        <v>66.683000000000007</v>
      </c>
      <c r="D7" s="21">
        <f t="shared" si="1"/>
        <v>67.843000000000004</v>
      </c>
      <c r="E7" s="21">
        <f t="shared" si="2"/>
        <v>66.960999999999999</v>
      </c>
      <c r="F7" s="21">
        <f t="shared" si="3"/>
        <v>65.245000000000005</v>
      </c>
      <c r="G7" s="11">
        <v>0</v>
      </c>
      <c r="H7" s="30">
        <v>0</v>
      </c>
      <c r="I7" s="11">
        <v>0</v>
      </c>
      <c r="J7" s="30">
        <v>0</v>
      </c>
      <c r="K7" s="30">
        <v>0</v>
      </c>
      <c r="L7" s="31">
        <v>0</v>
      </c>
      <c r="M7" s="11">
        <v>65.049000000000007</v>
      </c>
      <c r="N7" s="30">
        <v>0</v>
      </c>
      <c r="O7" s="11">
        <v>0</v>
      </c>
      <c r="P7" s="30">
        <v>0</v>
      </c>
      <c r="Q7" s="11">
        <v>0</v>
      </c>
      <c r="R7" s="32">
        <v>0</v>
      </c>
      <c r="S7" s="11">
        <v>0</v>
      </c>
      <c r="T7" s="30">
        <v>0</v>
      </c>
      <c r="U7" s="11">
        <v>65.245000000000005</v>
      </c>
      <c r="V7" s="30">
        <v>63.481000000000002</v>
      </c>
      <c r="W7" s="11">
        <v>66.960999999999999</v>
      </c>
      <c r="X7" s="30">
        <v>0</v>
      </c>
      <c r="Y7" s="30">
        <v>0</v>
      </c>
      <c r="Z7" s="30">
        <v>0</v>
      </c>
      <c r="AA7" s="30">
        <v>67.843000000000004</v>
      </c>
      <c r="AB7" s="30">
        <v>65.147000000000006</v>
      </c>
      <c r="AC7" s="30">
        <v>0</v>
      </c>
      <c r="AD7" s="30">
        <v>0</v>
      </c>
      <c r="AE7" s="30">
        <v>0</v>
      </c>
      <c r="AF7" s="30">
        <v>0</v>
      </c>
      <c r="AG7" s="11"/>
    </row>
    <row r="8" spans="1:33" ht="15" thickBot="1" x14ac:dyDescent="0.35">
      <c r="A8" s="18" t="s">
        <v>20</v>
      </c>
      <c r="B8" s="19" t="s">
        <v>152</v>
      </c>
      <c r="C8" s="20">
        <f t="shared" si="0"/>
        <v>21.486999999999998</v>
      </c>
      <c r="D8" s="21">
        <f t="shared" si="1"/>
        <v>64.460999999999999</v>
      </c>
      <c r="E8" s="21">
        <f t="shared" si="2"/>
        <v>0</v>
      </c>
      <c r="F8" s="21">
        <f t="shared" si="3"/>
        <v>0</v>
      </c>
      <c r="G8" s="22">
        <v>0</v>
      </c>
      <c r="H8" s="23">
        <v>0</v>
      </c>
      <c r="I8" s="23">
        <v>0</v>
      </c>
      <c r="J8" s="23">
        <v>0</v>
      </c>
      <c r="K8" s="23">
        <v>64.460999999999999</v>
      </c>
      <c r="L8" s="24">
        <v>0</v>
      </c>
      <c r="M8" s="22">
        <v>0</v>
      </c>
      <c r="N8" s="23">
        <v>0</v>
      </c>
      <c r="O8" s="22">
        <v>0</v>
      </c>
      <c r="P8" s="23">
        <v>0</v>
      </c>
      <c r="Q8" s="22">
        <v>0</v>
      </c>
      <c r="R8" s="25">
        <v>0</v>
      </c>
      <c r="S8" s="22">
        <v>0</v>
      </c>
      <c r="T8" s="23">
        <v>0</v>
      </c>
      <c r="U8" s="22">
        <v>0</v>
      </c>
      <c r="V8" s="23">
        <v>0</v>
      </c>
      <c r="W8" s="22">
        <v>0</v>
      </c>
      <c r="X8" s="23">
        <v>0</v>
      </c>
      <c r="Y8" s="22">
        <v>0</v>
      </c>
      <c r="Z8" s="26">
        <v>0</v>
      </c>
      <c r="AA8" s="22">
        <v>0</v>
      </c>
      <c r="AB8" s="23">
        <v>0</v>
      </c>
      <c r="AC8" s="22">
        <v>0</v>
      </c>
      <c r="AD8" s="23">
        <v>0</v>
      </c>
      <c r="AE8" s="22">
        <v>0</v>
      </c>
      <c r="AF8" s="26">
        <v>0</v>
      </c>
      <c r="AG8" s="22"/>
    </row>
    <row r="9" spans="1:33" ht="15" thickBot="1" x14ac:dyDescent="0.35">
      <c r="A9" s="27" t="s">
        <v>21</v>
      </c>
      <c r="B9" s="28" t="s">
        <v>94</v>
      </c>
      <c r="C9" s="20">
        <f t="shared" si="0"/>
        <v>0</v>
      </c>
      <c r="D9" s="21">
        <f t="shared" si="1"/>
        <v>0</v>
      </c>
      <c r="E9" s="21">
        <f t="shared" si="2"/>
        <v>0</v>
      </c>
      <c r="F9" s="21">
        <f t="shared" si="3"/>
        <v>0</v>
      </c>
      <c r="G9" s="11">
        <v>0</v>
      </c>
      <c r="H9" s="30">
        <v>0</v>
      </c>
      <c r="I9" s="11">
        <v>0</v>
      </c>
      <c r="J9" s="30">
        <v>0</v>
      </c>
      <c r="K9" s="30">
        <v>0</v>
      </c>
      <c r="L9" s="31">
        <v>0</v>
      </c>
      <c r="M9" s="11">
        <v>0</v>
      </c>
      <c r="N9" s="30">
        <v>0</v>
      </c>
      <c r="O9" s="11">
        <v>0</v>
      </c>
      <c r="P9" s="30">
        <v>0</v>
      </c>
      <c r="Q9" s="11">
        <v>0</v>
      </c>
      <c r="R9" s="32">
        <v>0</v>
      </c>
      <c r="S9" s="11">
        <v>0</v>
      </c>
      <c r="T9" s="30">
        <v>0</v>
      </c>
      <c r="U9" s="11">
        <v>0</v>
      </c>
      <c r="V9" s="30">
        <v>0</v>
      </c>
      <c r="W9" s="11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11"/>
    </row>
    <row r="10" spans="1:33" ht="15" thickBot="1" x14ac:dyDescent="0.35">
      <c r="A10" s="18" t="s">
        <v>22</v>
      </c>
      <c r="B10" s="19" t="s">
        <v>151</v>
      </c>
      <c r="C10" s="20">
        <f t="shared" si="0"/>
        <v>64.689333333333323</v>
      </c>
      <c r="D10" s="21">
        <f t="shared" si="1"/>
        <v>65.832999999999998</v>
      </c>
      <c r="E10" s="21">
        <f t="shared" si="2"/>
        <v>65.343000000000004</v>
      </c>
      <c r="F10" s="21">
        <f t="shared" si="3"/>
        <v>62.892000000000003</v>
      </c>
      <c r="G10" s="23">
        <v>0</v>
      </c>
      <c r="H10" s="23">
        <v>0</v>
      </c>
      <c r="I10" s="23">
        <v>0</v>
      </c>
      <c r="J10" s="23">
        <v>0</v>
      </c>
      <c r="K10" s="23">
        <v>65.343000000000004</v>
      </c>
      <c r="L10" s="24">
        <v>0</v>
      </c>
      <c r="M10" s="22">
        <v>0</v>
      </c>
      <c r="N10" s="23">
        <v>0</v>
      </c>
      <c r="O10" s="22">
        <v>0</v>
      </c>
      <c r="P10" s="23">
        <v>0</v>
      </c>
      <c r="Q10" s="22">
        <v>61.911999999999999</v>
      </c>
      <c r="R10" s="25">
        <v>62.451000000000001</v>
      </c>
      <c r="S10" s="22">
        <v>0</v>
      </c>
      <c r="T10" s="23">
        <v>0</v>
      </c>
      <c r="U10" s="22">
        <v>0</v>
      </c>
      <c r="V10" s="23">
        <v>0</v>
      </c>
      <c r="W10" s="22">
        <v>0</v>
      </c>
      <c r="X10" s="23">
        <v>0</v>
      </c>
      <c r="Y10" s="22">
        <v>65.832999999999998</v>
      </c>
      <c r="Z10" s="26">
        <v>62.892000000000003</v>
      </c>
      <c r="AA10" s="22">
        <v>0</v>
      </c>
      <c r="AB10" s="23">
        <v>0</v>
      </c>
      <c r="AC10" s="22">
        <v>0</v>
      </c>
      <c r="AD10" s="23">
        <v>0</v>
      </c>
      <c r="AE10" s="22">
        <v>0</v>
      </c>
      <c r="AF10" s="26">
        <v>0</v>
      </c>
      <c r="AG10" s="22"/>
    </row>
    <row r="11" spans="1:33" ht="15" thickBot="1" x14ac:dyDescent="0.35">
      <c r="A11" s="27" t="s">
        <v>23</v>
      </c>
      <c r="B11" s="28" t="s">
        <v>174</v>
      </c>
      <c r="C11" s="20">
        <f t="shared" si="0"/>
        <v>65.11399999999999</v>
      </c>
      <c r="D11" s="21">
        <f t="shared" si="1"/>
        <v>66.224999999999994</v>
      </c>
      <c r="E11" s="21">
        <f t="shared" si="2"/>
        <v>66.078000000000003</v>
      </c>
      <c r="F11" s="21">
        <f t="shared" si="3"/>
        <v>63.039000000000001</v>
      </c>
      <c r="G11" s="11">
        <v>0</v>
      </c>
      <c r="H11" s="30">
        <v>62.402000000000001</v>
      </c>
      <c r="I11" s="11">
        <v>0</v>
      </c>
      <c r="J11" s="30">
        <v>0</v>
      </c>
      <c r="K11" s="30">
        <v>0</v>
      </c>
      <c r="L11" s="31">
        <v>0</v>
      </c>
      <c r="M11" s="11">
        <v>63.039000000000001</v>
      </c>
      <c r="N11" s="30">
        <v>66.078000000000003</v>
      </c>
      <c r="O11" s="11">
        <v>0</v>
      </c>
      <c r="P11" s="30">
        <v>0</v>
      </c>
      <c r="Q11" s="11">
        <v>0</v>
      </c>
      <c r="R11" s="32">
        <v>0</v>
      </c>
      <c r="S11" s="11">
        <v>0</v>
      </c>
      <c r="T11" s="30">
        <v>0</v>
      </c>
      <c r="U11" s="11">
        <v>0</v>
      </c>
      <c r="V11" s="30">
        <v>0</v>
      </c>
      <c r="W11" s="11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66.224999999999994</v>
      </c>
      <c r="AE11" s="30">
        <v>0</v>
      </c>
      <c r="AF11" s="33">
        <v>0</v>
      </c>
      <c r="AG11" s="11"/>
    </row>
    <row r="12" spans="1:33" ht="15" thickBot="1" x14ac:dyDescent="0.35">
      <c r="A12" s="18" t="s">
        <v>24</v>
      </c>
      <c r="B12" s="19" t="s">
        <v>103</v>
      </c>
      <c r="C12" s="20">
        <f t="shared" si="0"/>
        <v>70.751666666666665</v>
      </c>
      <c r="D12" s="21">
        <f t="shared" si="1"/>
        <v>71.715999999999994</v>
      </c>
      <c r="E12" s="21">
        <f t="shared" si="2"/>
        <v>71.078000000000003</v>
      </c>
      <c r="F12" s="21">
        <f t="shared" si="3"/>
        <v>69.460999999999999</v>
      </c>
      <c r="G12" s="22">
        <v>68.234999999999999</v>
      </c>
      <c r="H12" s="23">
        <v>69.460999999999999</v>
      </c>
      <c r="I12" s="23">
        <v>0</v>
      </c>
      <c r="J12" s="23">
        <v>0</v>
      </c>
      <c r="K12" s="23">
        <v>0</v>
      </c>
      <c r="L12" s="23">
        <v>0</v>
      </c>
      <c r="M12" s="23">
        <v>71.078000000000003</v>
      </c>
      <c r="N12" s="23">
        <v>71.715999999999994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69.069000000000003</v>
      </c>
      <c r="AF12" s="23">
        <v>0</v>
      </c>
      <c r="AG12" s="22"/>
    </row>
    <row r="13" spans="1:33" ht="15" thickBot="1" x14ac:dyDescent="0.35">
      <c r="A13" s="27" t="s">
        <v>25</v>
      </c>
      <c r="B13" s="28" t="s">
        <v>104</v>
      </c>
      <c r="C13" s="20">
        <f t="shared" si="0"/>
        <v>67.189666666666668</v>
      </c>
      <c r="D13" s="21">
        <f t="shared" si="1"/>
        <v>68.382999999999996</v>
      </c>
      <c r="E13" s="21">
        <f t="shared" si="2"/>
        <v>67.352999999999994</v>
      </c>
      <c r="F13" s="21">
        <f t="shared" si="3"/>
        <v>65.832999999999998</v>
      </c>
      <c r="G13" s="11">
        <v>63.186</v>
      </c>
      <c r="H13" s="11">
        <v>64.460999999999999</v>
      </c>
      <c r="I13" s="11">
        <v>0</v>
      </c>
      <c r="J13" s="11">
        <v>0</v>
      </c>
      <c r="K13" s="30">
        <v>0</v>
      </c>
      <c r="L13" s="31">
        <v>0</v>
      </c>
      <c r="M13" s="30">
        <v>67.352999999999994</v>
      </c>
      <c r="N13" s="30">
        <v>65.832999999999998</v>
      </c>
      <c r="O13" s="30">
        <v>0</v>
      </c>
      <c r="P13" s="30">
        <v>0</v>
      </c>
      <c r="Q13" s="11">
        <v>0</v>
      </c>
      <c r="R13" s="32">
        <v>0</v>
      </c>
      <c r="S13" s="11">
        <v>0</v>
      </c>
      <c r="T13" s="30">
        <v>68.382999999999996</v>
      </c>
      <c r="U13" s="11">
        <v>0</v>
      </c>
      <c r="V13" s="30">
        <v>0</v>
      </c>
      <c r="W13" s="11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3">
        <v>0</v>
      </c>
      <c r="AG13" s="11"/>
    </row>
    <row r="14" spans="1:33" ht="15" thickBot="1" x14ac:dyDescent="0.35">
      <c r="A14" s="18" t="s">
        <v>26</v>
      </c>
      <c r="B14" s="19" t="s">
        <v>110</v>
      </c>
      <c r="C14" s="20">
        <f t="shared" si="0"/>
        <v>60.277666666666676</v>
      </c>
      <c r="D14" s="21">
        <v>62.99</v>
      </c>
      <c r="E14" s="21">
        <f t="shared" si="2"/>
        <v>59.804000000000002</v>
      </c>
      <c r="F14" s="21">
        <f t="shared" si="3"/>
        <v>58.039000000000001</v>
      </c>
      <c r="G14" s="23">
        <v>0</v>
      </c>
      <c r="H14" s="23">
        <v>0</v>
      </c>
      <c r="I14" s="23">
        <v>59.804000000000002</v>
      </c>
      <c r="J14" s="23">
        <v>62.99</v>
      </c>
      <c r="K14" s="23">
        <v>58.039000000000001</v>
      </c>
      <c r="L14" s="23">
        <v>51.381999999999998</v>
      </c>
      <c r="M14" s="23">
        <v>0</v>
      </c>
      <c r="N14" s="23">
        <v>0</v>
      </c>
      <c r="O14" s="23">
        <v>0</v>
      </c>
      <c r="P14" s="23">
        <v>0</v>
      </c>
      <c r="Q14" s="22">
        <v>0</v>
      </c>
      <c r="R14" s="25">
        <v>0</v>
      </c>
      <c r="S14" s="22">
        <v>0</v>
      </c>
      <c r="T14" s="23">
        <v>0</v>
      </c>
      <c r="U14" s="22">
        <v>0</v>
      </c>
      <c r="V14" s="23">
        <v>0</v>
      </c>
      <c r="W14" s="22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6">
        <v>0</v>
      </c>
      <c r="AG14" s="22"/>
    </row>
    <row r="15" spans="1:33" ht="15" thickBot="1" x14ac:dyDescent="0.35">
      <c r="A15" s="27" t="s">
        <v>27</v>
      </c>
      <c r="B15" s="28" t="s">
        <v>184</v>
      </c>
      <c r="C15" s="20">
        <f t="shared" si="0"/>
        <v>46.212333333333333</v>
      </c>
      <c r="D15" s="21">
        <f t="shared" si="1"/>
        <v>70.293999999999997</v>
      </c>
      <c r="E15" s="21">
        <f t="shared" si="2"/>
        <v>68.343000000000004</v>
      </c>
      <c r="F15" s="21">
        <f t="shared" si="3"/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70.293999999999997</v>
      </c>
      <c r="N15" s="30">
        <v>68.343000000000004</v>
      </c>
      <c r="O15" s="30">
        <v>0</v>
      </c>
      <c r="P15" s="30">
        <v>0</v>
      </c>
      <c r="Q15" s="11">
        <v>0</v>
      </c>
      <c r="R15" s="32">
        <v>0</v>
      </c>
      <c r="S15" s="11">
        <v>0</v>
      </c>
      <c r="T15" s="30">
        <v>0</v>
      </c>
      <c r="U15" s="11">
        <v>0</v>
      </c>
      <c r="V15" s="30">
        <v>0</v>
      </c>
      <c r="W15" s="11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3">
        <v>0</v>
      </c>
      <c r="AG15" s="11"/>
    </row>
    <row r="16" spans="1:33" ht="15" thickBot="1" x14ac:dyDescent="0.35">
      <c r="A16" s="18" t="s">
        <v>28</v>
      </c>
      <c r="B16" s="19" t="s">
        <v>149</v>
      </c>
      <c r="C16" s="20">
        <f t="shared" si="0"/>
        <v>69.264666666666656</v>
      </c>
      <c r="D16" s="21">
        <f t="shared" si="1"/>
        <v>69.656999999999996</v>
      </c>
      <c r="E16" s="21">
        <f t="shared" si="2"/>
        <v>69.608000000000004</v>
      </c>
      <c r="F16" s="21">
        <f t="shared" si="3"/>
        <v>68.528999999999996</v>
      </c>
      <c r="G16" s="23">
        <v>0</v>
      </c>
      <c r="H16" s="23">
        <v>0</v>
      </c>
      <c r="I16" s="23">
        <v>0</v>
      </c>
      <c r="J16" s="23">
        <v>0</v>
      </c>
      <c r="K16" s="23">
        <v>69.608000000000004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2">
        <v>0</v>
      </c>
      <c r="R16" s="25">
        <v>0</v>
      </c>
      <c r="S16" s="22">
        <v>0</v>
      </c>
      <c r="T16" s="23">
        <v>69.656999999999996</v>
      </c>
      <c r="U16" s="22">
        <v>0</v>
      </c>
      <c r="V16" s="23">
        <v>0</v>
      </c>
      <c r="W16" s="22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68.528999999999996</v>
      </c>
      <c r="AF16" s="26">
        <v>0</v>
      </c>
      <c r="AG16" s="22"/>
    </row>
    <row r="17" spans="1:33" ht="15" thickBot="1" x14ac:dyDescent="0.35">
      <c r="A17" s="27" t="s">
        <v>29</v>
      </c>
      <c r="B17" s="28" t="s">
        <v>150</v>
      </c>
      <c r="C17" s="20">
        <f t="shared" si="0"/>
        <v>69.705666666666673</v>
      </c>
      <c r="D17" s="21">
        <f t="shared" si="1"/>
        <v>70.98</v>
      </c>
      <c r="E17" s="21">
        <f t="shared" si="2"/>
        <v>69.608000000000004</v>
      </c>
      <c r="F17" s="21">
        <f t="shared" si="3"/>
        <v>68.528999999999996</v>
      </c>
      <c r="G17" s="30">
        <v>0</v>
      </c>
      <c r="H17" s="30">
        <v>0</v>
      </c>
      <c r="I17" s="30">
        <v>0</v>
      </c>
      <c r="J17" s="30">
        <v>0</v>
      </c>
      <c r="K17" s="30">
        <v>67.695999999999998</v>
      </c>
      <c r="L17" s="30">
        <v>67.941000000000003</v>
      </c>
      <c r="M17" s="30">
        <v>0</v>
      </c>
      <c r="N17" s="30">
        <v>0</v>
      </c>
      <c r="O17" s="30">
        <v>0</v>
      </c>
      <c r="P17" s="30">
        <v>0</v>
      </c>
      <c r="Q17" s="11">
        <v>0</v>
      </c>
      <c r="R17" s="32">
        <v>0</v>
      </c>
      <c r="S17" s="11">
        <v>0</v>
      </c>
      <c r="T17" s="30">
        <v>0</v>
      </c>
      <c r="U17" s="11">
        <v>0</v>
      </c>
      <c r="V17" s="30">
        <v>0</v>
      </c>
      <c r="W17" s="11">
        <v>0</v>
      </c>
      <c r="X17" s="30">
        <v>0</v>
      </c>
      <c r="Y17" s="30">
        <v>69.608000000000004</v>
      </c>
      <c r="Z17" s="30">
        <v>66.863</v>
      </c>
      <c r="AA17" s="30">
        <v>0</v>
      </c>
      <c r="AB17" s="30">
        <v>0</v>
      </c>
      <c r="AC17" s="30">
        <v>70.98</v>
      </c>
      <c r="AD17" s="30">
        <v>68.528999999999996</v>
      </c>
      <c r="AE17" s="30">
        <v>0</v>
      </c>
      <c r="AF17" s="33">
        <v>0</v>
      </c>
      <c r="AG17" s="11"/>
    </row>
    <row r="18" spans="1:33" ht="15" thickBot="1" x14ac:dyDescent="0.35">
      <c r="A18" s="18" t="s">
        <v>30</v>
      </c>
      <c r="B18" s="19" t="s">
        <v>201</v>
      </c>
      <c r="C18" s="20">
        <f t="shared" si="0"/>
        <v>21.568666666666669</v>
      </c>
      <c r="D18" s="21">
        <f t="shared" si="1"/>
        <v>64.706000000000003</v>
      </c>
      <c r="E18" s="21">
        <f t="shared" si="2"/>
        <v>0</v>
      </c>
      <c r="F18" s="21">
        <f t="shared" si="3"/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64.706000000000003</v>
      </c>
      <c r="N18" s="23">
        <v>0</v>
      </c>
      <c r="O18" s="23">
        <v>0</v>
      </c>
      <c r="P18" s="23">
        <v>0</v>
      </c>
      <c r="Q18" s="22">
        <v>0</v>
      </c>
      <c r="R18" s="25">
        <v>0</v>
      </c>
      <c r="S18" s="22">
        <v>0</v>
      </c>
      <c r="T18" s="23">
        <v>0</v>
      </c>
      <c r="U18" s="22">
        <v>0</v>
      </c>
      <c r="V18" s="23">
        <v>0</v>
      </c>
      <c r="W18" s="22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6">
        <v>0</v>
      </c>
      <c r="AG18" s="22"/>
    </row>
    <row r="19" spans="1:33" ht="15" thickBot="1" x14ac:dyDescent="0.35">
      <c r="A19" s="27" t="s">
        <v>31</v>
      </c>
      <c r="B19" s="28" t="s">
        <v>175</v>
      </c>
      <c r="C19" s="20">
        <f t="shared" si="0"/>
        <v>63.725333333333339</v>
      </c>
      <c r="D19" s="21">
        <f t="shared" si="1"/>
        <v>65.147000000000006</v>
      </c>
      <c r="E19" s="21">
        <f t="shared" si="2"/>
        <v>63.725000000000001</v>
      </c>
      <c r="F19" s="21">
        <f t="shared" si="3"/>
        <v>62.304000000000002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61.960999999999999</v>
      </c>
      <c r="O19" s="30">
        <v>0</v>
      </c>
      <c r="P19" s="30">
        <v>0</v>
      </c>
      <c r="Q19" s="11">
        <v>0</v>
      </c>
      <c r="R19" s="32">
        <v>0</v>
      </c>
      <c r="S19" s="11">
        <v>0</v>
      </c>
      <c r="T19" s="30">
        <v>0</v>
      </c>
      <c r="U19" s="11">
        <v>0</v>
      </c>
      <c r="V19" s="30">
        <v>0</v>
      </c>
      <c r="W19" s="11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65.147000000000006</v>
      </c>
      <c r="AD19" s="30">
        <v>0</v>
      </c>
      <c r="AE19" s="30">
        <v>63.725000000000001</v>
      </c>
      <c r="AF19" s="33">
        <v>62.304000000000002</v>
      </c>
      <c r="AG19" s="11"/>
    </row>
    <row r="20" spans="1:33" ht="15" thickBot="1" x14ac:dyDescent="0.35">
      <c r="A20" s="18" t="s">
        <v>32</v>
      </c>
      <c r="B20" s="19" t="s">
        <v>182</v>
      </c>
      <c r="C20" s="20">
        <f t="shared" si="0"/>
        <v>22.304000000000002</v>
      </c>
      <c r="D20" s="21">
        <f t="shared" si="1"/>
        <v>66.912000000000006</v>
      </c>
      <c r="E20" s="21">
        <f t="shared" si="2"/>
        <v>0</v>
      </c>
      <c r="F20" s="21">
        <f t="shared" si="3"/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66.912000000000006</v>
      </c>
      <c r="S20" s="22">
        <v>0</v>
      </c>
      <c r="T20" s="23">
        <v>0</v>
      </c>
      <c r="U20" s="22">
        <v>0</v>
      </c>
      <c r="V20" s="23">
        <v>0</v>
      </c>
      <c r="W20" s="22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6">
        <v>0</v>
      </c>
      <c r="AG20" s="22"/>
    </row>
    <row r="21" spans="1:33" ht="15" thickBot="1" x14ac:dyDescent="0.35">
      <c r="A21" s="27" t="s">
        <v>33</v>
      </c>
      <c r="B21" s="28" t="s">
        <v>191</v>
      </c>
      <c r="C21" s="20">
        <f t="shared" ref="C21:C25" si="4">AVERAGE(LARGE(G21:AF21,1), LARGE(G21:AF21,2), LARGE(G21:AF21,3))</f>
        <v>22.418333333333333</v>
      </c>
      <c r="D21" s="21">
        <f t="shared" si="1"/>
        <v>67.254999999999995</v>
      </c>
      <c r="E21" s="21">
        <f t="shared" si="2"/>
        <v>0</v>
      </c>
      <c r="F21" s="21">
        <f t="shared" si="3"/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30">
        <v>0</v>
      </c>
      <c r="U21" s="11">
        <v>0</v>
      </c>
      <c r="V21" s="30">
        <v>0</v>
      </c>
      <c r="W21" s="11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67.254999999999995</v>
      </c>
      <c r="AD21" s="30">
        <v>0</v>
      </c>
      <c r="AE21" s="30">
        <v>0</v>
      </c>
      <c r="AF21" s="33">
        <v>0</v>
      </c>
      <c r="AG21" s="11"/>
    </row>
    <row r="22" spans="1:33" ht="15" thickBot="1" x14ac:dyDescent="0.35">
      <c r="A22" s="18" t="s">
        <v>34</v>
      </c>
      <c r="B22" s="19" t="s">
        <v>192</v>
      </c>
      <c r="C22" s="20">
        <v>0</v>
      </c>
      <c r="D22" s="21">
        <v>0</v>
      </c>
      <c r="E22" s="21">
        <f t="shared" si="2"/>
        <v>0</v>
      </c>
      <c r="F22" s="21">
        <f t="shared" si="3"/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3">
        <v>0</v>
      </c>
      <c r="U22" s="22">
        <v>0</v>
      </c>
      <c r="V22" s="23">
        <v>0</v>
      </c>
      <c r="W22" s="22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61.127000000000002</v>
      </c>
      <c r="AD22" s="23">
        <v>0</v>
      </c>
      <c r="AE22" s="23">
        <v>0</v>
      </c>
      <c r="AF22" s="26">
        <v>0</v>
      </c>
      <c r="AG22" s="22"/>
    </row>
    <row r="23" spans="1:33" ht="15" thickBot="1" x14ac:dyDescent="0.35">
      <c r="A23" s="27" t="s">
        <v>35</v>
      </c>
      <c r="B23" s="28" t="s">
        <v>193</v>
      </c>
      <c r="C23" s="20">
        <f t="shared" si="4"/>
        <v>40.604666666666667</v>
      </c>
      <c r="D23" s="21">
        <f t="shared" si="1"/>
        <v>62.402000000000001</v>
      </c>
      <c r="E23" s="21">
        <f t="shared" si="2"/>
        <v>59.411999999999999</v>
      </c>
      <c r="F23" s="21">
        <f t="shared" si="3"/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30">
        <v>0</v>
      </c>
      <c r="U23" s="11">
        <v>0</v>
      </c>
      <c r="V23" s="30">
        <v>0</v>
      </c>
      <c r="W23" s="11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59.411999999999999</v>
      </c>
      <c r="AD23" s="30">
        <v>62.402000000000001</v>
      </c>
      <c r="AE23" s="30">
        <v>0</v>
      </c>
      <c r="AF23" s="33">
        <v>0</v>
      </c>
      <c r="AG23" s="11"/>
    </row>
    <row r="24" spans="1:33" ht="15" thickBot="1" x14ac:dyDescent="0.35">
      <c r="A24" s="18" t="s">
        <v>36</v>
      </c>
      <c r="B24" s="19"/>
      <c r="C24" s="20">
        <f t="shared" si="4"/>
        <v>0</v>
      </c>
      <c r="D24" s="21">
        <f t="shared" si="1"/>
        <v>0</v>
      </c>
      <c r="E24" s="21">
        <f t="shared" si="2"/>
        <v>0</v>
      </c>
      <c r="F24" s="21">
        <f t="shared" si="3"/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3">
        <v>0</v>
      </c>
      <c r="U24" s="22">
        <v>0</v>
      </c>
      <c r="V24" s="23">
        <v>0</v>
      </c>
      <c r="W24" s="22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6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4"/>
        <v>0</v>
      </c>
      <c r="D25" s="21">
        <f t="shared" si="1"/>
        <v>0</v>
      </c>
      <c r="E25" s="21">
        <f t="shared" si="2"/>
        <v>0</v>
      </c>
      <c r="F25" s="21">
        <f t="shared" si="3"/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30">
        <v>0</v>
      </c>
      <c r="U25" s="11">
        <v>0</v>
      </c>
      <c r="V25" s="30">
        <v>0</v>
      </c>
      <c r="W25" s="11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3">
        <v>0</v>
      </c>
      <c r="AG25" s="11"/>
    </row>
    <row r="26" spans="1:33" ht="15" thickBot="1" x14ac:dyDescent="0.35">
      <c r="A26" s="27" t="s">
        <v>50</v>
      </c>
      <c r="B26" s="19"/>
      <c r="C26" s="20"/>
      <c r="D26" s="34"/>
      <c r="E26" s="34"/>
      <c r="F26" s="34"/>
      <c r="G26" s="22"/>
      <c r="H26" s="23"/>
      <c r="I26" s="22"/>
      <c r="J26" s="23"/>
      <c r="K26" s="23"/>
      <c r="L26" s="24"/>
      <c r="M26" s="22"/>
      <c r="N26" s="23"/>
      <c r="O26" s="22"/>
      <c r="P26" s="23"/>
      <c r="Q26" s="22"/>
      <c r="R26" s="25"/>
      <c r="S26" s="22"/>
      <c r="T26" s="23"/>
      <c r="U26" s="22"/>
      <c r="V26" s="23"/>
      <c r="W26" s="22"/>
      <c r="X26" s="23"/>
      <c r="Y26" s="35"/>
      <c r="Z26" s="26"/>
      <c r="AA26" s="22"/>
      <c r="AB26" s="23"/>
      <c r="AC26" s="22"/>
      <c r="AD26" s="23"/>
      <c r="AE26" s="35"/>
      <c r="AF26" s="26"/>
      <c r="AG26" s="22"/>
    </row>
    <row r="27" spans="1:33" ht="15" thickBot="1" x14ac:dyDescent="0.35">
      <c r="A27" s="27" t="s">
        <v>51</v>
      </c>
      <c r="B27" s="28"/>
      <c r="C27" s="29"/>
      <c r="D27" s="36"/>
      <c r="E27" s="36"/>
      <c r="F27" s="36"/>
      <c r="G27" s="11"/>
      <c r="H27" s="30"/>
      <c r="I27" s="11"/>
      <c r="J27" s="30"/>
      <c r="K27" s="30"/>
      <c r="L27" s="31"/>
      <c r="M27" s="11"/>
      <c r="N27" s="30"/>
      <c r="O27" s="11"/>
      <c r="P27" s="30"/>
      <c r="Q27" s="11"/>
      <c r="R27" s="32"/>
      <c r="S27" s="11"/>
      <c r="T27" s="30"/>
      <c r="U27" s="11"/>
      <c r="V27" s="30"/>
      <c r="W27" s="11"/>
      <c r="X27" s="30"/>
      <c r="Y27" s="11"/>
      <c r="Z27" s="33"/>
      <c r="AA27" s="11"/>
      <c r="AB27" s="30"/>
      <c r="AC27" s="11"/>
      <c r="AD27" s="30"/>
      <c r="AE27" s="11"/>
      <c r="AF27" s="33"/>
      <c r="AG27" s="11"/>
    </row>
    <row r="28" spans="1:33" ht="15" thickBot="1" x14ac:dyDescent="0.35">
      <c r="A28" s="27" t="s">
        <v>52</v>
      </c>
      <c r="B28" s="19"/>
      <c r="C28" s="20"/>
      <c r="D28" s="34"/>
      <c r="E28" s="34"/>
      <c r="F28" s="34"/>
      <c r="G28" s="22"/>
      <c r="H28" s="23"/>
      <c r="I28" s="22"/>
      <c r="J28" s="23"/>
      <c r="K28" s="23"/>
      <c r="L28" s="24"/>
      <c r="M28" s="22"/>
      <c r="N28" s="23"/>
      <c r="O28" s="22"/>
      <c r="P28" s="23"/>
      <c r="Q28" s="22"/>
      <c r="R28" s="25"/>
      <c r="S28" s="22"/>
      <c r="T28" s="23"/>
      <c r="U28" s="22"/>
      <c r="V28" s="23"/>
      <c r="W28" s="22"/>
      <c r="X28" s="23"/>
      <c r="Y28" s="35"/>
      <c r="Z28" s="26"/>
      <c r="AA28" s="22"/>
      <c r="AB28" s="23"/>
      <c r="AC28" s="22"/>
      <c r="AD28" s="23"/>
      <c r="AE28" s="35"/>
      <c r="AF28" s="26"/>
      <c r="AG28" s="22"/>
    </row>
    <row r="29" spans="1:33" ht="15" thickBot="1" x14ac:dyDescent="0.35">
      <c r="A29" s="27" t="s">
        <v>53</v>
      </c>
      <c r="B29" s="28"/>
      <c r="C29" s="29"/>
      <c r="D29" s="36"/>
      <c r="E29" s="36"/>
      <c r="F29" s="36"/>
      <c r="G29" s="11"/>
      <c r="H29" s="30"/>
      <c r="I29" s="11"/>
      <c r="J29" s="30"/>
      <c r="K29" s="30"/>
      <c r="L29" s="31"/>
      <c r="M29" s="11"/>
      <c r="N29" s="30"/>
      <c r="O29" s="11"/>
      <c r="P29" s="30"/>
      <c r="Q29" s="11"/>
      <c r="R29" s="32"/>
      <c r="S29" s="11"/>
      <c r="T29" s="30"/>
      <c r="U29" s="11"/>
      <c r="V29" s="30"/>
      <c r="W29" s="11"/>
      <c r="X29" s="30"/>
      <c r="Y29" s="11"/>
      <c r="Z29" s="33"/>
      <c r="AA29" s="11"/>
      <c r="AB29" s="30"/>
      <c r="AC29" s="11"/>
      <c r="AD29" s="30"/>
      <c r="AE29" s="11"/>
      <c r="AF29" s="33"/>
      <c r="AG29" s="11"/>
    </row>
    <row r="30" spans="1:33" ht="15" thickBot="1" x14ac:dyDescent="0.35">
      <c r="A30" s="27" t="s">
        <v>54</v>
      </c>
      <c r="B30" s="19"/>
      <c r="C30" s="20"/>
      <c r="D30" s="34"/>
      <c r="E30" s="34"/>
      <c r="F30" s="34"/>
      <c r="G30" s="22"/>
      <c r="H30" s="23"/>
      <c r="I30" s="22"/>
      <c r="J30" s="23"/>
      <c r="K30" s="23"/>
      <c r="L30" s="24"/>
      <c r="M30" s="22"/>
      <c r="N30" s="23"/>
      <c r="O30" s="22"/>
      <c r="P30" s="23"/>
      <c r="Q30" s="22"/>
      <c r="R30" s="25"/>
      <c r="S30" s="22"/>
      <c r="T30" s="23"/>
      <c r="U30" s="22"/>
      <c r="V30" s="23"/>
      <c r="W30" s="22"/>
      <c r="X30" s="23"/>
      <c r="Y30" s="35"/>
      <c r="Z30" s="26"/>
      <c r="AA30" s="22"/>
      <c r="AB30" s="23"/>
      <c r="AC30" s="22"/>
      <c r="AD30" s="23"/>
      <c r="AE30" s="35"/>
      <c r="AF30" s="26"/>
      <c r="AG30" s="22"/>
    </row>
    <row r="31" spans="1:33" ht="15" thickBot="1" x14ac:dyDescent="0.35">
      <c r="A31" s="27" t="s">
        <v>55</v>
      </c>
      <c r="B31" s="28"/>
      <c r="C31" s="29"/>
      <c r="D31" s="36"/>
      <c r="E31" s="36"/>
      <c r="F31" s="36"/>
      <c r="G31" s="11"/>
      <c r="H31" s="30"/>
      <c r="I31" s="11"/>
      <c r="J31" s="30"/>
      <c r="K31" s="30"/>
      <c r="L31" s="31"/>
      <c r="M31" s="11"/>
      <c r="N31" s="30"/>
      <c r="O31" s="11"/>
      <c r="P31" s="30"/>
      <c r="Q31" s="11"/>
      <c r="R31" s="32"/>
      <c r="S31" s="11"/>
      <c r="T31" s="30"/>
      <c r="U31" s="11"/>
      <c r="V31" s="30"/>
      <c r="W31" s="11"/>
      <c r="X31" s="30"/>
      <c r="Y31" s="11"/>
      <c r="Z31" s="33"/>
      <c r="AA31" s="11"/>
      <c r="AB31" s="30"/>
      <c r="AC31" s="11"/>
      <c r="AD31" s="30"/>
      <c r="AE31" s="11"/>
      <c r="AF31" s="33"/>
      <c r="AG31" s="11"/>
    </row>
    <row r="32" spans="1:33" ht="15" thickBot="1" x14ac:dyDescent="0.35">
      <c r="A32" s="27" t="s">
        <v>56</v>
      </c>
      <c r="B32" s="19"/>
      <c r="C32" s="20"/>
      <c r="D32" s="34"/>
      <c r="E32" s="34"/>
      <c r="F32" s="34"/>
      <c r="G32" s="22"/>
      <c r="H32" s="23"/>
      <c r="I32" s="22"/>
      <c r="J32" s="23"/>
      <c r="K32" s="23"/>
      <c r="L32" s="24"/>
      <c r="M32" s="22"/>
      <c r="N32" s="23"/>
      <c r="O32" s="22"/>
      <c r="P32" s="23"/>
      <c r="Q32" s="22"/>
      <c r="R32" s="25"/>
      <c r="S32" s="22"/>
      <c r="T32" s="23"/>
      <c r="U32" s="22"/>
      <c r="V32" s="23"/>
      <c r="W32" s="22"/>
      <c r="X32" s="23"/>
      <c r="Y32" s="35"/>
      <c r="Z32" s="26"/>
      <c r="AA32" s="22"/>
      <c r="AB32" s="23"/>
      <c r="AC32" s="22"/>
      <c r="AD32" s="23"/>
      <c r="AE32" s="35"/>
      <c r="AF32" s="26"/>
      <c r="AG32" s="22"/>
    </row>
    <row r="33" spans="1:33" ht="15" thickBot="1" x14ac:dyDescent="0.35">
      <c r="A33" s="27" t="s">
        <v>57</v>
      </c>
      <c r="B33" s="28"/>
      <c r="C33" s="29"/>
      <c r="D33" s="36"/>
      <c r="E33" s="36"/>
      <c r="F33" s="36"/>
      <c r="G33" s="11"/>
      <c r="H33" s="30"/>
      <c r="I33" s="11"/>
      <c r="J33" s="30"/>
      <c r="K33" s="30"/>
      <c r="L33" s="31"/>
      <c r="M33" s="11"/>
      <c r="N33" s="30"/>
      <c r="O33" s="11"/>
      <c r="P33" s="30"/>
      <c r="Q33" s="11"/>
      <c r="R33" s="32"/>
      <c r="S33" s="11"/>
      <c r="T33" s="30"/>
      <c r="U33" s="11"/>
      <c r="V33" s="30"/>
      <c r="W33" s="11"/>
      <c r="X33" s="30"/>
      <c r="Y33" s="11"/>
      <c r="Z33" s="33"/>
      <c r="AA33" s="11"/>
      <c r="AB33" s="30"/>
      <c r="AC33" s="11"/>
      <c r="AD33" s="30"/>
      <c r="AE33" s="11"/>
      <c r="AF33" s="33"/>
      <c r="AG33" s="11"/>
    </row>
    <row r="34" spans="1:33" ht="15" thickBot="1" x14ac:dyDescent="0.35">
      <c r="A34" s="27" t="s">
        <v>58</v>
      </c>
      <c r="B34" s="19"/>
      <c r="C34" s="20"/>
      <c r="D34" s="34"/>
      <c r="E34" s="34"/>
      <c r="F34" s="34"/>
      <c r="G34" s="22"/>
      <c r="H34" s="23"/>
      <c r="I34" s="22"/>
      <c r="J34" s="23"/>
      <c r="K34" s="23"/>
      <c r="L34" s="24"/>
      <c r="M34" s="22"/>
      <c r="N34" s="23"/>
      <c r="O34" s="22"/>
      <c r="P34" s="23"/>
      <c r="Q34" s="22"/>
      <c r="R34" s="25"/>
      <c r="S34" s="22"/>
      <c r="T34" s="23"/>
      <c r="U34" s="22"/>
      <c r="V34" s="23"/>
      <c r="W34" s="22"/>
      <c r="X34" s="23"/>
      <c r="Y34" s="35"/>
      <c r="Z34" s="26"/>
      <c r="AA34" s="22"/>
      <c r="AB34" s="23"/>
      <c r="AC34" s="22"/>
      <c r="AD34" s="23"/>
      <c r="AE34" s="35"/>
      <c r="AF34" s="26"/>
      <c r="AG34" s="22"/>
    </row>
  </sheetData>
  <mergeCells count="15"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  <mergeCell ref="A1:B3"/>
    <mergeCell ref="G1:H1"/>
    <mergeCell ref="I1:J1"/>
    <mergeCell ref="K1:L1"/>
    <mergeCell ref="M1:N1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DĚTI</vt:lpstr>
      <vt:lpstr>DĚTI výsledky</vt:lpstr>
      <vt:lpstr>JUNIOŘI</vt:lpstr>
      <vt:lpstr>JUNIOŘI výsledky</vt:lpstr>
      <vt:lpstr>"S"</vt:lpstr>
      <vt:lpstr>"S" výsledky</vt:lpstr>
      <vt:lpstr>U25</vt:lpstr>
      <vt:lpstr>U25 výsledky</vt:lpstr>
      <vt:lpstr>MALÁ RUNDA</vt:lpstr>
      <vt:lpstr>MAL. RUN. výsledky</vt:lpstr>
      <vt:lpstr>VELKÁ RUNDA</vt:lpstr>
      <vt:lpstr>VEL. RUN. 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Hana Civišová</cp:lastModifiedBy>
  <dcterms:created xsi:type="dcterms:W3CDTF">2023-06-06T12:16:52Z</dcterms:created>
  <dcterms:modified xsi:type="dcterms:W3CDTF">2024-09-09T06:57:01Z</dcterms:modified>
</cp:coreProperties>
</file>